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mc:AlternateContent xmlns:mc="http://schemas.openxmlformats.org/markup-compatibility/2006">
    <mc:Choice Requires="x15">
      <x15ac:absPath xmlns:x15ac="http://schemas.microsoft.com/office/spreadsheetml/2010/11/ac" url="C:\LAVORO\AT Calabria FESR FORMEZ PAC 2020\Prodotti\Avviso_Eventi_Scheda 3\Pubblicato\"/>
    </mc:Choice>
  </mc:AlternateContent>
  <xr:revisionPtr revIDLastSave="0" documentId="13_ncr:1_{C3ED4F4D-756E-4CBD-8C3B-6CDCED7AC23C}" xr6:coauthVersionLast="45" xr6:coauthVersionMax="45" xr10:uidLastSave="{00000000-0000-0000-0000-000000000000}"/>
  <bookViews>
    <workbookView xWindow="-120" yWindow="-120" windowWidth="38640" windowHeight="15840" tabRatio="841" xr2:uid="{00000000-000D-0000-FFFF-FFFF00000000}"/>
  </bookViews>
  <sheets>
    <sheet name="Copertina" sheetId="7" r:id="rId1"/>
    <sheet name="1-Soggetto1" sheetId="1" r:id="rId2"/>
    <sheet name="2-Soggetto1" sheetId="2" r:id="rId3"/>
    <sheet name="3-Soggetto1" sheetId="4" r:id="rId4"/>
    <sheet name="4-Soggetto1" sheetId="8" r:id="rId5"/>
    <sheet name="1-Soggetto2" sheetId="31" r:id="rId6"/>
    <sheet name="2-Soggetto2" sheetId="32" r:id="rId7"/>
    <sheet name="3-Soggetto2" sheetId="33" r:id="rId8"/>
    <sheet name="4-Soggetto2" sheetId="34" r:id="rId9"/>
    <sheet name="1-Soggetto3" sheetId="35" r:id="rId10"/>
    <sheet name="2-Soggetto3" sheetId="36" r:id="rId11"/>
    <sheet name="3-Soggetto3" sheetId="37" r:id="rId12"/>
    <sheet name="4-Soggetto3" sheetId="38" r:id="rId13"/>
    <sheet name="Riepilogo" sheetId="19" r:id="rId14"/>
    <sheet name="Allegato_E" sheetId="30" r:id="rId15"/>
    <sheet name="Elenco" sheetId="3" state="hidden" r:id="rId16"/>
  </sheets>
  <definedNames>
    <definedName name="_ftn1" localSheetId="1">'1-Soggetto1'!$B$98</definedName>
    <definedName name="_ftn1" localSheetId="5">'1-Soggetto2'!$B$98</definedName>
    <definedName name="_ftn1" localSheetId="9">'1-Soggetto3'!$B$98</definedName>
    <definedName name="_ftn2" localSheetId="1">'1-Soggetto1'!$B$99</definedName>
    <definedName name="_ftn2" localSheetId="5">'1-Soggetto2'!$B$99</definedName>
    <definedName name="_ftn2" localSheetId="9">'1-Soggetto3'!$B$99</definedName>
    <definedName name="_ftnref1" localSheetId="1">'4-Soggetto1'!$K$12</definedName>
    <definedName name="_ftnref1" localSheetId="5">'4-Soggetto2'!$K$12</definedName>
    <definedName name="_ftnref1" localSheetId="9">'4-Soggetto3'!$K$12</definedName>
    <definedName name="_ftnref2" localSheetId="1">'1-Soggetto1'!#REF!</definedName>
    <definedName name="_ftnref2" localSheetId="5">'1-Soggetto2'!#REF!</definedName>
    <definedName name="_ftnref2" localSheetId="9">'1-Soggetto3'!#REF!</definedName>
    <definedName name="_xlnm.Print_Area" localSheetId="1">'1-Soggetto1'!$B$1:$L$88</definedName>
    <definedName name="_xlnm.Print_Area" localSheetId="5">'1-Soggetto2'!$B$1:$L$88</definedName>
    <definedName name="_xlnm.Print_Area" localSheetId="9">'1-Soggetto3'!$B$1:$L$88</definedName>
    <definedName name="_xlnm.Print_Area" localSheetId="2">'2-Soggetto1'!$B$2:$V$80</definedName>
    <definedName name="_xlnm.Print_Area" localSheetId="6">'2-Soggetto2'!$B$2:$V$80</definedName>
    <definedName name="_xlnm.Print_Area" localSheetId="10">'2-Soggetto3'!$B$2:$V$80</definedName>
    <definedName name="_xlnm.Print_Area" localSheetId="3">'3-Soggetto1'!$B$1:$E$24</definedName>
    <definedName name="_xlnm.Print_Area" localSheetId="7">'3-Soggetto2'!$B$1:$E$24</definedName>
    <definedName name="_xlnm.Print_Area" localSheetId="11">'3-Soggetto3'!$B$1:$E$24</definedName>
    <definedName name="_xlnm.Print_Area" localSheetId="4">'4-Soggetto1'!$B$2:$V$20</definedName>
    <definedName name="_xlnm.Print_Area" localSheetId="8">'4-Soggetto2'!$B$2:$V$20</definedName>
    <definedName name="_xlnm.Print_Area" localSheetId="12">'4-Soggetto3'!$B$2:$V$20</definedName>
    <definedName name="_xlnm.Print_Area" localSheetId="14">Allegato_E!$G$2:$Z$45</definedName>
    <definedName name="_xlnm.Print_Area" localSheetId="0">Copertina!$A$3:$O$36</definedName>
    <definedName name="_xlnm.Print_Area" localSheetId="13">Riepilogo!$C$4:$H$10</definedName>
    <definedName name="_xlnm.Print_Titles" localSheetId="2">'2-Soggetto1'!$2:$5</definedName>
    <definedName name="_xlnm.Print_Titles" localSheetId="6">'2-Soggetto2'!$2:$5</definedName>
    <definedName name="_xlnm.Print_Titles" localSheetId="10">'2-Soggetto3'!$2:$5</definedName>
    <definedName name="UTILE_PERDITA_">#REF!</definedName>
  </definedName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86" i="1" l="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86" i="35" l="1"/>
  <c r="J83" i="35"/>
  <c r="J82" i="35"/>
  <c r="J81" i="35"/>
  <c r="J80" i="35"/>
  <c r="J79" i="35"/>
  <c r="J78" i="35"/>
  <c r="J77" i="35"/>
  <c r="J76" i="35"/>
  <c r="J75" i="35"/>
  <c r="J74" i="35"/>
  <c r="J73" i="35"/>
  <c r="J72" i="35"/>
  <c r="J71" i="35"/>
  <c r="J70" i="35"/>
  <c r="J69" i="35"/>
  <c r="J68" i="35"/>
  <c r="J67" i="35"/>
  <c r="J66" i="35"/>
  <c r="J65" i="35"/>
  <c r="J64" i="35"/>
  <c r="J63" i="35"/>
  <c r="J62" i="35"/>
  <c r="J61" i="35"/>
  <c r="J60" i="35"/>
  <c r="J59" i="35"/>
  <c r="J58" i="35"/>
  <c r="J57" i="35"/>
  <c r="J56" i="35"/>
  <c r="J55" i="35"/>
  <c r="J54" i="35"/>
  <c r="J53" i="35"/>
  <c r="J52" i="35"/>
  <c r="J51" i="35"/>
  <c r="J50" i="35"/>
  <c r="J49" i="35"/>
  <c r="J48" i="35"/>
  <c r="J47" i="35"/>
  <c r="J46" i="35"/>
  <c r="J45" i="35"/>
  <c r="J44" i="35"/>
  <c r="J43" i="35"/>
  <c r="J42" i="35"/>
  <c r="J41" i="35"/>
  <c r="J40" i="35"/>
  <c r="J39" i="35"/>
  <c r="J38" i="35"/>
  <c r="J37" i="35"/>
  <c r="J36" i="35"/>
  <c r="J35" i="35"/>
  <c r="J34" i="35"/>
  <c r="J33" i="35"/>
  <c r="J32" i="35"/>
  <c r="J31" i="35"/>
  <c r="J30" i="35"/>
  <c r="J29" i="35"/>
  <c r="J28" i="35"/>
  <c r="J27" i="35"/>
  <c r="J26" i="35"/>
  <c r="J25" i="35"/>
  <c r="J24" i="35"/>
  <c r="J23" i="35"/>
  <c r="J22" i="35"/>
  <c r="J21" i="35"/>
  <c r="J20" i="35"/>
  <c r="J19" i="35"/>
  <c r="J18" i="35"/>
  <c r="J17" i="35"/>
  <c r="J16" i="35"/>
  <c r="J15" i="35"/>
  <c r="J86" i="31"/>
  <c r="J83" i="31"/>
  <c r="J82" i="31"/>
  <c r="J81" i="31"/>
  <c r="J80" i="31"/>
  <c r="J79" i="31"/>
  <c r="J78" i="31"/>
  <c r="J77" i="31"/>
  <c r="J76" i="31"/>
  <c r="J75" i="31"/>
  <c r="J74" i="31"/>
  <c r="J73" i="31"/>
  <c r="J72" i="31"/>
  <c r="J71" i="31"/>
  <c r="J70" i="31"/>
  <c r="J68" i="31"/>
  <c r="J67" i="31"/>
  <c r="J66" i="31"/>
  <c r="J65" i="31"/>
  <c r="J64" i="31"/>
  <c r="J63" i="31"/>
  <c r="J62" i="31"/>
  <c r="J61" i="31"/>
  <c r="J60" i="31"/>
  <c r="J59" i="31"/>
  <c r="J58" i="31"/>
  <c r="J57" i="31"/>
  <c r="J56" i="31"/>
  <c r="J55" i="31"/>
  <c r="J54" i="31"/>
  <c r="J53" i="31"/>
  <c r="J52" i="31"/>
  <c r="J51" i="31"/>
  <c r="J50" i="31"/>
  <c r="J49" i="31"/>
  <c r="J48" i="31"/>
  <c r="J47" i="31"/>
  <c r="J46" i="31"/>
  <c r="J45" i="31"/>
  <c r="J44" i="31"/>
  <c r="J43" i="31"/>
  <c r="J42" i="31"/>
  <c r="J41" i="31"/>
  <c r="J40" i="31"/>
  <c r="J39" i="31"/>
  <c r="J38" i="31"/>
  <c r="J37" i="31"/>
  <c r="J36" i="31"/>
  <c r="J35" i="31"/>
  <c r="J34" i="31"/>
  <c r="J33" i="31"/>
  <c r="J32" i="31"/>
  <c r="J31" i="31"/>
  <c r="J30" i="31"/>
  <c r="J29" i="31"/>
  <c r="J28" i="31"/>
  <c r="J27" i="31"/>
  <c r="J26" i="31"/>
  <c r="J25" i="31"/>
  <c r="J24" i="31"/>
  <c r="J23" i="31"/>
  <c r="J22" i="31"/>
  <c r="J21" i="31"/>
  <c r="J20" i="31"/>
  <c r="J19" i="31"/>
  <c r="J18" i="31"/>
  <c r="J17" i="31"/>
  <c r="J16" i="31"/>
  <c r="J15" i="31"/>
  <c r="D8" i="19" l="1"/>
  <c r="D7" i="19"/>
  <c r="C8" i="19"/>
  <c r="C7" i="19"/>
  <c r="C6" i="19"/>
  <c r="E19" i="38"/>
  <c r="D19" i="38"/>
  <c r="C19" i="38"/>
  <c r="B19" i="38"/>
  <c r="E18" i="38"/>
  <c r="D18" i="38"/>
  <c r="C18" i="38"/>
  <c r="B18" i="38"/>
  <c r="G17" i="38"/>
  <c r="G16" i="38"/>
  <c r="E16" i="38"/>
  <c r="D16" i="38"/>
  <c r="C16" i="38"/>
  <c r="B16" i="38"/>
  <c r="G15" i="38"/>
  <c r="E15" i="38"/>
  <c r="D15" i="38"/>
  <c r="C15" i="38"/>
  <c r="B15" i="38"/>
  <c r="D14" i="38"/>
  <c r="E13" i="38"/>
  <c r="D13" i="38"/>
  <c r="C13" i="38"/>
  <c r="B13" i="38"/>
  <c r="E12" i="38"/>
  <c r="D12" i="38"/>
  <c r="C12" i="38"/>
  <c r="B12" i="38"/>
  <c r="V8" i="38"/>
  <c r="G3" i="38"/>
  <c r="B82" i="36"/>
  <c r="U79" i="36"/>
  <c r="B79" i="36"/>
  <c r="T78" i="36"/>
  <c r="S78" i="36"/>
  <c r="R78" i="36"/>
  <c r="Q78" i="36"/>
  <c r="P78" i="36"/>
  <c r="O78" i="36"/>
  <c r="N78" i="36"/>
  <c r="M78" i="36"/>
  <c r="L78" i="36"/>
  <c r="K78" i="36"/>
  <c r="J78" i="36"/>
  <c r="I78" i="36"/>
  <c r="H78" i="36"/>
  <c r="G78" i="36"/>
  <c r="F78" i="36"/>
  <c r="E78" i="36"/>
  <c r="D78" i="36"/>
  <c r="C78" i="36"/>
  <c r="B78" i="36"/>
  <c r="U77" i="36"/>
  <c r="V77" i="36" s="1"/>
  <c r="B77" i="36"/>
  <c r="V76" i="36"/>
  <c r="U76" i="36"/>
  <c r="B76" i="36"/>
  <c r="U75" i="36"/>
  <c r="V75" i="36" s="1"/>
  <c r="B75" i="36"/>
  <c r="V74" i="36"/>
  <c r="U74" i="36"/>
  <c r="B74" i="36"/>
  <c r="T73" i="36"/>
  <c r="S73" i="36"/>
  <c r="R73" i="36"/>
  <c r="Q73" i="36"/>
  <c r="P73" i="36"/>
  <c r="O73" i="36"/>
  <c r="N73" i="36"/>
  <c r="M73" i="36"/>
  <c r="L73" i="36"/>
  <c r="K73" i="36"/>
  <c r="J73" i="36"/>
  <c r="I73" i="36"/>
  <c r="H73" i="36"/>
  <c r="G73" i="36"/>
  <c r="F73" i="36"/>
  <c r="E73" i="36"/>
  <c r="D73" i="36"/>
  <c r="C73" i="36"/>
  <c r="U73" i="36" s="1"/>
  <c r="V73" i="36" s="1"/>
  <c r="B73" i="36"/>
  <c r="V72" i="36"/>
  <c r="U72" i="36"/>
  <c r="B72" i="36"/>
  <c r="U71" i="36"/>
  <c r="V71" i="36" s="1"/>
  <c r="B71" i="36"/>
  <c r="V70" i="36"/>
  <c r="U70" i="36"/>
  <c r="B70" i="36"/>
  <c r="U69" i="36"/>
  <c r="V69" i="36" s="1"/>
  <c r="B69" i="36"/>
  <c r="U68" i="36"/>
  <c r="V68" i="36" s="1"/>
  <c r="B68" i="36"/>
  <c r="U67" i="36"/>
  <c r="V67" i="36" s="1"/>
  <c r="B67" i="36"/>
  <c r="V66" i="36"/>
  <c r="U66" i="36"/>
  <c r="B66" i="36"/>
  <c r="U65" i="36"/>
  <c r="V65" i="36" s="1"/>
  <c r="B65" i="36"/>
  <c r="V64" i="36"/>
  <c r="U64" i="36"/>
  <c r="B64" i="36"/>
  <c r="T63" i="36"/>
  <c r="S63" i="36"/>
  <c r="R63" i="36"/>
  <c r="Q63" i="36"/>
  <c r="P63" i="36"/>
  <c r="O63" i="36"/>
  <c r="N63" i="36"/>
  <c r="M63" i="36"/>
  <c r="L63" i="36"/>
  <c r="K63" i="36"/>
  <c r="J63" i="36"/>
  <c r="I63" i="36"/>
  <c r="H63" i="36"/>
  <c r="G63" i="36"/>
  <c r="F63" i="36"/>
  <c r="E63" i="36"/>
  <c r="D63" i="36"/>
  <c r="C63" i="36"/>
  <c r="U63" i="36" s="1"/>
  <c r="V63" i="36" s="1"/>
  <c r="B63" i="36"/>
  <c r="V62" i="36"/>
  <c r="U62" i="36"/>
  <c r="B62" i="36"/>
  <c r="U61" i="36"/>
  <c r="V61" i="36" s="1"/>
  <c r="B61" i="36"/>
  <c r="V60" i="36"/>
  <c r="U60" i="36"/>
  <c r="B60" i="36"/>
  <c r="U59" i="36"/>
  <c r="V59" i="36" s="1"/>
  <c r="B59" i="36"/>
  <c r="U58" i="36"/>
  <c r="V58" i="36" s="1"/>
  <c r="B58" i="36"/>
  <c r="U57" i="36"/>
  <c r="V57" i="36" s="1"/>
  <c r="B57" i="36"/>
  <c r="V56" i="36"/>
  <c r="U56" i="36"/>
  <c r="B56" i="36"/>
  <c r="T55" i="36"/>
  <c r="S55" i="36"/>
  <c r="R55" i="36"/>
  <c r="Q55" i="36"/>
  <c r="P55" i="36"/>
  <c r="O55" i="36"/>
  <c r="N55" i="36"/>
  <c r="M55" i="36"/>
  <c r="L55" i="36"/>
  <c r="K55" i="36"/>
  <c r="J55" i="36"/>
  <c r="I55" i="36"/>
  <c r="H55" i="36"/>
  <c r="G55" i="36"/>
  <c r="F55" i="36"/>
  <c r="E55" i="36"/>
  <c r="D55" i="36"/>
  <c r="C55" i="36"/>
  <c r="U55" i="36" s="1"/>
  <c r="V55" i="36" s="1"/>
  <c r="B55" i="36"/>
  <c r="V54" i="36"/>
  <c r="U54" i="36"/>
  <c r="B54" i="36"/>
  <c r="U53" i="36"/>
  <c r="V53" i="36" s="1"/>
  <c r="B53" i="36"/>
  <c r="V52" i="36"/>
  <c r="U52" i="36"/>
  <c r="B52" i="36"/>
  <c r="U51" i="36"/>
  <c r="V51" i="36" s="1"/>
  <c r="B51" i="36"/>
  <c r="V50" i="36"/>
  <c r="U50" i="36"/>
  <c r="B50" i="36"/>
  <c r="T49" i="36"/>
  <c r="S49" i="36"/>
  <c r="R49" i="36"/>
  <c r="Q49" i="36"/>
  <c r="P49" i="36"/>
  <c r="O49" i="36"/>
  <c r="N49" i="36"/>
  <c r="M49" i="36"/>
  <c r="L49" i="36"/>
  <c r="K49" i="36"/>
  <c r="J49" i="36"/>
  <c r="I49" i="36"/>
  <c r="H49" i="36"/>
  <c r="G49" i="36"/>
  <c r="F49" i="36"/>
  <c r="E49" i="36"/>
  <c r="U49" i="36" s="1"/>
  <c r="V49" i="36" s="1"/>
  <c r="D49" i="36"/>
  <c r="C49" i="36"/>
  <c r="B49" i="36"/>
  <c r="V48" i="36"/>
  <c r="U48" i="36"/>
  <c r="B48" i="36"/>
  <c r="U47" i="36"/>
  <c r="V47" i="36" s="1"/>
  <c r="B47" i="36"/>
  <c r="U46" i="36"/>
  <c r="V46" i="36" s="1"/>
  <c r="B46" i="36"/>
  <c r="U45" i="36"/>
  <c r="V45" i="36" s="1"/>
  <c r="B45" i="36"/>
  <c r="V44" i="36"/>
  <c r="U44" i="36"/>
  <c r="B44" i="36"/>
  <c r="T43" i="36"/>
  <c r="S43" i="36"/>
  <c r="S7" i="36" s="1"/>
  <c r="S6" i="36" s="1"/>
  <c r="R43" i="36"/>
  <c r="Q43" i="36"/>
  <c r="P43" i="36"/>
  <c r="O43" i="36"/>
  <c r="N43" i="36"/>
  <c r="M43" i="36"/>
  <c r="L43" i="36"/>
  <c r="K43" i="36"/>
  <c r="K7" i="36" s="1"/>
  <c r="K6" i="36" s="1"/>
  <c r="J43" i="36"/>
  <c r="I43" i="36"/>
  <c r="H43" i="36"/>
  <c r="G43" i="36"/>
  <c r="F43" i="36"/>
  <c r="E43" i="36"/>
  <c r="D43" i="36"/>
  <c r="C43" i="36"/>
  <c r="C7" i="36" s="1"/>
  <c r="B43" i="36"/>
  <c r="V42" i="36"/>
  <c r="U42" i="36"/>
  <c r="B42" i="36"/>
  <c r="U41" i="36"/>
  <c r="V41" i="36" s="1"/>
  <c r="B41" i="36"/>
  <c r="V40" i="36"/>
  <c r="U40" i="36"/>
  <c r="B40" i="36"/>
  <c r="U39" i="36"/>
  <c r="V39" i="36" s="1"/>
  <c r="B39" i="36"/>
  <c r="V38" i="36"/>
  <c r="U38" i="36"/>
  <c r="B38" i="36"/>
  <c r="T37" i="36"/>
  <c r="S37" i="36"/>
  <c r="R37" i="36"/>
  <c r="Q37" i="36"/>
  <c r="Q7" i="36" s="1"/>
  <c r="Q6" i="36" s="1"/>
  <c r="P37" i="36"/>
  <c r="O37" i="36"/>
  <c r="O7" i="36" s="1"/>
  <c r="O6" i="36" s="1"/>
  <c r="N37" i="36"/>
  <c r="M37" i="36"/>
  <c r="L37" i="36"/>
  <c r="K37" i="36"/>
  <c r="J37" i="36"/>
  <c r="I37" i="36"/>
  <c r="I7" i="36" s="1"/>
  <c r="I6" i="36" s="1"/>
  <c r="H37" i="36"/>
  <c r="G37" i="36"/>
  <c r="G7" i="36" s="1"/>
  <c r="G6" i="36" s="1"/>
  <c r="F37" i="36"/>
  <c r="E37" i="36"/>
  <c r="U37" i="36" s="1"/>
  <c r="V37" i="36" s="1"/>
  <c r="D37" i="36"/>
  <c r="C37" i="36"/>
  <c r="B37" i="36"/>
  <c r="V36" i="36"/>
  <c r="U36" i="36"/>
  <c r="B36" i="36"/>
  <c r="U35" i="36"/>
  <c r="V35" i="36" s="1"/>
  <c r="B35" i="36"/>
  <c r="U34" i="36"/>
  <c r="V34" i="36" s="1"/>
  <c r="B34" i="36"/>
  <c r="U33" i="36"/>
  <c r="V33" i="36" s="1"/>
  <c r="B33" i="36"/>
  <c r="T32" i="36"/>
  <c r="S32" i="36"/>
  <c r="R32" i="36"/>
  <c r="Q32" i="36"/>
  <c r="P32" i="36"/>
  <c r="O32" i="36"/>
  <c r="N32" i="36"/>
  <c r="M32" i="36"/>
  <c r="L32" i="36"/>
  <c r="K32" i="36"/>
  <c r="J32" i="36"/>
  <c r="I32" i="36"/>
  <c r="H32" i="36"/>
  <c r="G32" i="36"/>
  <c r="F32" i="36"/>
  <c r="E32" i="36"/>
  <c r="D32" i="36"/>
  <c r="C32" i="36"/>
  <c r="U32" i="36" s="1"/>
  <c r="V32" i="36" s="1"/>
  <c r="B32" i="36"/>
  <c r="U31" i="36"/>
  <c r="V31" i="36" s="1"/>
  <c r="B31" i="36"/>
  <c r="V30" i="36"/>
  <c r="U30" i="36"/>
  <c r="B30" i="36"/>
  <c r="U29" i="36"/>
  <c r="V29" i="36" s="1"/>
  <c r="B29" i="36"/>
  <c r="V28" i="36"/>
  <c r="U28" i="36"/>
  <c r="B28" i="36"/>
  <c r="U27" i="36"/>
  <c r="V27" i="36" s="1"/>
  <c r="B27" i="36"/>
  <c r="T26" i="36"/>
  <c r="S26" i="36"/>
  <c r="R26" i="36"/>
  <c r="Q26" i="36"/>
  <c r="P26" i="36"/>
  <c r="O26" i="36"/>
  <c r="N26" i="36"/>
  <c r="M26" i="36"/>
  <c r="L26" i="36"/>
  <c r="K26" i="36"/>
  <c r="J26" i="36"/>
  <c r="I26" i="36"/>
  <c r="H26" i="36"/>
  <c r="G26" i="36"/>
  <c r="F26" i="36"/>
  <c r="E26" i="36"/>
  <c r="D26" i="36"/>
  <c r="C26" i="36"/>
  <c r="U26" i="36" s="1"/>
  <c r="V26" i="36" s="1"/>
  <c r="B26" i="36"/>
  <c r="U25" i="36"/>
  <c r="V25" i="36" s="1"/>
  <c r="B25" i="36"/>
  <c r="V24" i="36"/>
  <c r="U24" i="36"/>
  <c r="B24" i="36"/>
  <c r="U23" i="36"/>
  <c r="V23" i="36" s="1"/>
  <c r="B23" i="36"/>
  <c r="U22" i="36"/>
  <c r="V22" i="36" s="1"/>
  <c r="B22" i="36"/>
  <c r="U21" i="36"/>
  <c r="V21" i="36" s="1"/>
  <c r="B21" i="36"/>
  <c r="T20" i="36"/>
  <c r="S20" i="36"/>
  <c r="R20" i="36"/>
  <c r="Q20" i="36"/>
  <c r="P20" i="36"/>
  <c r="O20" i="36"/>
  <c r="N20" i="36"/>
  <c r="M20" i="36"/>
  <c r="L20" i="36"/>
  <c r="K20" i="36"/>
  <c r="J20" i="36"/>
  <c r="I20" i="36"/>
  <c r="H20" i="36"/>
  <c r="G20" i="36"/>
  <c r="F20" i="36"/>
  <c r="E20" i="36"/>
  <c r="D20" i="36"/>
  <c r="C20" i="36"/>
  <c r="U20" i="36" s="1"/>
  <c r="V20" i="36" s="1"/>
  <c r="B20" i="36"/>
  <c r="U19" i="36"/>
  <c r="V19" i="36" s="1"/>
  <c r="B19" i="36"/>
  <c r="V18" i="36"/>
  <c r="U18" i="36"/>
  <c r="B18" i="36"/>
  <c r="U17" i="36"/>
  <c r="V17" i="36" s="1"/>
  <c r="B17" i="36"/>
  <c r="V16" i="36"/>
  <c r="U16" i="36"/>
  <c r="B16" i="36"/>
  <c r="U15" i="36"/>
  <c r="V15" i="36" s="1"/>
  <c r="B15" i="36"/>
  <c r="T14" i="36"/>
  <c r="T7" i="36" s="1"/>
  <c r="T6" i="36" s="1"/>
  <c r="S14" i="36"/>
  <c r="R14" i="36"/>
  <c r="Q14" i="36"/>
  <c r="P14" i="36"/>
  <c r="O14" i="36"/>
  <c r="N14" i="36"/>
  <c r="M14" i="36"/>
  <c r="L14" i="36"/>
  <c r="L7" i="36" s="1"/>
  <c r="L6" i="36" s="1"/>
  <c r="K14" i="36"/>
  <c r="J14" i="36"/>
  <c r="I14" i="36"/>
  <c r="H14" i="36"/>
  <c r="G14" i="36"/>
  <c r="F14" i="36"/>
  <c r="E14" i="36"/>
  <c r="D14" i="36"/>
  <c r="D7" i="36" s="1"/>
  <c r="D6" i="36" s="1"/>
  <c r="C14" i="36"/>
  <c r="U14" i="36" s="1"/>
  <c r="V14" i="36" s="1"/>
  <c r="B14" i="36"/>
  <c r="U13" i="36"/>
  <c r="V13" i="36" s="1"/>
  <c r="B13" i="36"/>
  <c r="V12" i="36"/>
  <c r="U12" i="36"/>
  <c r="B12" i="36"/>
  <c r="U11" i="36"/>
  <c r="V11" i="36" s="1"/>
  <c r="B11" i="36"/>
  <c r="U10" i="36"/>
  <c r="V10" i="36" s="1"/>
  <c r="B10" i="36"/>
  <c r="U9" i="36"/>
  <c r="V9" i="36" s="1"/>
  <c r="B9" i="36"/>
  <c r="T8" i="36"/>
  <c r="S8" i="36"/>
  <c r="R8" i="36"/>
  <c r="R7" i="36" s="1"/>
  <c r="R6" i="36" s="1"/>
  <c r="Q8" i="36"/>
  <c r="P8" i="36"/>
  <c r="P7" i="36" s="1"/>
  <c r="P6" i="36" s="1"/>
  <c r="O8" i="36"/>
  <c r="N8" i="36"/>
  <c r="N7" i="36" s="1"/>
  <c r="N6" i="36" s="1"/>
  <c r="M8" i="36"/>
  <c r="M7" i="36" s="1"/>
  <c r="M6" i="36" s="1"/>
  <c r="L8" i="36"/>
  <c r="K8" i="36"/>
  <c r="J8" i="36"/>
  <c r="J7" i="36" s="1"/>
  <c r="J6" i="36" s="1"/>
  <c r="I8" i="36"/>
  <c r="H8" i="36"/>
  <c r="H7" i="36" s="1"/>
  <c r="H6" i="36" s="1"/>
  <c r="G8" i="36"/>
  <c r="F8" i="36"/>
  <c r="F7" i="36" s="1"/>
  <c r="F6" i="36" s="1"/>
  <c r="E8" i="36"/>
  <c r="D8" i="36"/>
  <c r="C8" i="36"/>
  <c r="B8" i="36"/>
  <c r="E7" i="36"/>
  <c r="E6" i="36" s="1"/>
  <c r="B7" i="36"/>
  <c r="B5" i="36"/>
  <c r="L86" i="35"/>
  <c r="I84" i="35"/>
  <c r="L83" i="35"/>
  <c r="L82" i="35"/>
  <c r="L81" i="35"/>
  <c r="L80" i="35"/>
  <c r="I79" i="35"/>
  <c r="H79" i="35"/>
  <c r="L78" i="35"/>
  <c r="L77" i="35"/>
  <c r="L76" i="35"/>
  <c r="L75" i="35"/>
  <c r="L74" i="35"/>
  <c r="L73" i="35"/>
  <c r="L72" i="35"/>
  <c r="L71" i="35"/>
  <c r="L70" i="35"/>
  <c r="L69" i="35"/>
  <c r="I69" i="35"/>
  <c r="H69" i="35"/>
  <c r="L68" i="35"/>
  <c r="L67" i="35"/>
  <c r="L66" i="35"/>
  <c r="L65" i="35"/>
  <c r="L64" i="35"/>
  <c r="L63" i="35"/>
  <c r="L62" i="35"/>
  <c r="I61" i="35"/>
  <c r="H61" i="35"/>
  <c r="L60" i="35"/>
  <c r="L59" i="35"/>
  <c r="L58" i="35"/>
  <c r="L57" i="35"/>
  <c r="L56" i="35"/>
  <c r="I55" i="35"/>
  <c r="H55" i="35"/>
  <c r="L54" i="35"/>
  <c r="L53" i="35"/>
  <c r="L52" i="35"/>
  <c r="L51" i="35"/>
  <c r="L50" i="35"/>
  <c r="I49" i="35"/>
  <c r="H49" i="35"/>
  <c r="L48" i="35"/>
  <c r="L47" i="35"/>
  <c r="L46" i="35"/>
  <c r="L45" i="35"/>
  <c r="L44" i="35"/>
  <c r="I43" i="35"/>
  <c r="H43" i="35"/>
  <c r="L42" i="35"/>
  <c r="L41" i="35"/>
  <c r="L40" i="35"/>
  <c r="L39" i="35"/>
  <c r="I38" i="35"/>
  <c r="H38" i="35"/>
  <c r="L37" i="35"/>
  <c r="L36" i="35"/>
  <c r="L35" i="35"/>
  <c r="L34" i="35"/>
  <c r="L33" i="35"/>
  <c r="I32" i="35"/>
  <c r="H32" i="35"/>
  <c r="L31" i="35"/>
  <c r="L30" i="35"/>
  <c r="L29" i="35"/>
  <c r="L28" i="35"/>
  <c r="L27" i="35"/>
  <c r="I26" i="35"/>
  <c r="H26" i="35"/>
  <c r="L25" i="35"/>
  <c r="L24" i="35"/>
  <c r="L23" i="35"/>
  <c r="L22" i="35"/>
  <c r="L21" i="35"/>
  <c r="I20" i="35"/>
  <c r="H20" i="35"/>
  <c r="L19" i="35"/>
  <c r="L18" i="35"/>
  <c r="L17" i="35"/>
  <c r="L16" i="35"/>
  <c r="L15" i="35"/>
  <c r="I14" i="35"/>
  <c r="I13" i="35" s="1"/>
  <c r="I12" i="35" s="1"/>
  <c r="C5" i="37" s="1"/>
  <c r="H14" i="35"/>
  <c r="J14" i="35" s="1"/>
  <c r="F8" i="35"/>
  <c r="E14" i="38" s="1"/>
  <c r="D8" i="35"/>
  <c r="C8" i="35"/>
  <c r="F14" i="38" s="1"/>
  <c r="E19" i="34"/>
  <c r="D19" i="34"/>
  <c r="C19" i="34"/>
  <c r="B19" i="34"/>
  <c r="E18" i="34"/>
  <c r="D18" i="34"/>
  <c r="C18" i="34"/>
  <c r="B18" i="34"/>
  <c r="G17" i="34"/>
  <c r="G16" i="34"/>
  <c r="E16" i="34"/>
  <c r="D16" i="34"/>
  <c r="C16" i="34"/>
  <c r="B16" i="34"/>
  <c r="G15" i="34"/>
  <c r="E15" i="34"/>
  <c r="D15" i="34"/>
  <c r="C15" i="34"/>
  <c r="B15" i="34"/>
  <c r="D14" i="34"/>
  <c r="E13" i="34"/>
  <c r="D13" i="34"/>
  <c r="C13" i="34"/>
  <c r="B13" i="34"/>
  <c r="E12" i="34"/>
  <c r="D12" i="34"/>
  <c r="C12" i="34"/>
  <c r="B12" i="34"/>
  <c r="V8" i="34"/>
  <c r="G3" i="34"/>
  <c r="B82" i="32"/>
  <c r="U79" i="32"/>
  <c r="B79" i="32"/>
  <c r="T78" i="32"/>
  <c r="S78" i="32"/>
  <c r="R78" i="32"/>
  <c r="Q78" i="32"/>
  <c r="P78" i="32"/>
  <c r="O78" i="32"/>
  <c r="N78" i="32"/>
  <c r="M78" i="32"/>
  <c r="L78" i="32"/>
  <c r="K78" i="32"/>
  <c r="J78" i="32"/>
  <c r="I78" i="32"/>
  <c r="H78" i="32"/>
  <c r="G78" i="32"/>
  <c r="F78" i="32"/>
  <c r="E78" i="32"/>
  <c r="D78" i="32"/>
  <c r="C78" i="32"/>
  <c r="B78" i="32"/>
  <c r="U77" i="32"/>
  <c r="V77" i="32" s="1"/>
  <c r="B77" i="32"/>
  <c r="V76" i="32"/>
  <c r="U76" i="32"/>
  <c r="B76" i="32"/>
  <c r="U75" i="32"/>
  <c r="V75" i="32" s="1"/>
  <c r="B75" i="32"/>
  <c r="V74" i="32"/>
  <c r="U74" i="32"/>
  <c r="B74" i="32"/>
  <c r="T73" i="32"/>
  <c r="S73" i="32"/>
  <c r="R73" i="32"/>
  <c r="Q73" i="32"/>
  <c r="P73" i="32"/>
  <c r="O73" i="32"/>
  <c r="N73" i="32"/>
  <c r="M73" i="32"/>
  <c r="L73" i="32"/>
  <c r="K73" i="32"/>
  <c r="J73" i="32"/>
  <c r="I73" i="32"/>
  <c r="H73" i="32"/>
  <c r="G73" i="32"/>
  <c r="F73" i="32"/>
  <c r="E73" i="32"/>
  <c r="D73" i="32"/>
  <c r="C73" i="32"/>
  <c r="U73" i="32" s="1"/>
  <c r="V73" i="32" s="1"/>
  <c r="B73" i="32"/>
  <c r="V72" i="32"/>
  <c r="U72" i="32"/>
  <c r="B72" i="32"/>
  <c r="U71" i="32"/>
  <c r="V71" i="32" s="1"/>
  <c r="B71" i="32"/>
  <c r="V70" i="32"/>
  <c r="U70" i="32"/>
  <c r="B70" i="32"/>
  <c r="V69" i="32"/>
  <c r="U69" i="32"/>
  <c r="B69" i="32"/>
  <c r="U68" i="32"/>
  <c r="V68" i="32" s="1"/>
  <c r="B68" i="32"/>
  <c r="U67" i="32"/>
  <c r="V67" i="32" s="1"/>
  <c r="B67" i="32"/>
  <c r="V66" i="32"/>
  <c r="U66" i="32"/>
  <c r="B66" i="32"/>
  <c r="U65" i="32"/>
  <c r="V65" i="32" s="1"/>
  <c r="B65" i="32"/>
  <c r="U64" i="32"/>
  <c r="V64" i="32" s="1"/>
  <c r="B64" i="32"/>
  <c r="T63" i="32"/>
  <c r="S63" i="32"/>
  <c r="R63" i="32"/>
  <c r="Q63" i="32"/>
  <c r="P63" i="32"/>
  <c r="O63" i="32"/>
  <c r="N63" i="32"/>
  <c r="M63" i="32"/>
  <c r="L63" i="32"/>
  <c r="K63" i="32"/>
  <c r="J63" i="32"/>
  <c r="I63" i="32"/>
  <c r="H63" i="32"/>
  <c r="G63" i="32"/>
  <c r="F63" i="32"/>
  <c r="E63" i="32"/>
  <c r="D63" i="32"/>
  <c r="C63" i="32"/>
  <c r="B63" i="32"/>
  <c r="V62" i="32"/>
  <c r="U62" i="32"/>
  <c r="B62" i="32"/>
  <c r="U61" i="32"/>
  <c r="V61" i="32" s="1"/>
  <c r="B61" i="32"/>
  <c r="V60" i="32"/>
  <c r="U60" i="32"/>
  <c r="B60" i="32"/>
  <c r="V59" i="32"/>
  <c r="U59" i="32"/>
  <c r="B59" i="32"/>
  <c r="U58" i="32"/>
  <c r="V58" i="32" s="1"/>
  <c r="B58" i="32"/>
  <c r="U57" i="32"/>
  <c r="V57" i="32" s="1"/>
  <c r="B57" i="32"/>
  <c r="V56" i="32"/>
  <c r="U56" i="32"/>
  <c r="B56" i="32"/>
  <c r="T55" i="32"/>
  <c r="S55" i="32"/>
  <c r="R55" i="32"/>
  <c r="Q55" i="32"/>
  <c r="P55" i="32"/>
  <c r="O55" i="32"/>
  <c r="N55" i="32"/>
  <c r="M55" i="32"/>
  <c r="L55" i="32"/>
  <c r="K55" i="32"/>
  <c r="J55" i="32"/>
  <c r="I55" i="32"/>
  <c r="H55" i="32"/>
  <c r="G55" i="32"/>
  <c r="F55" i="32"/>
  <c r="E55" i="32"/>
  <c r="D55" i="32"/>
  <c r="C55" i="32"/>
  <c r="U55" i="32" s="1"/>
  <c r="V55" i="32" s="1"/>
  <c r="B55" i="32"/>
  <c r="V54" i="32"/>
  <c r="U54" i="32"/>
  <c r="B54" i="32"/>
  <c r="U53" i="32"/>
  <c r="V53" i="32" s="1"/>
  <c r="B53" i="32"/>
  <c r="V52" i="32"/>
  <c r="U52" i="32"/>
  <c r="B52" i="32"/>
  <c r="U51" i="32"/>
  <c r="V51" i="32" s="1"/>
  <c r="B51" i="32"/>
  <c r="V50" i="32"/>
  <c r="U50" i="32"/>
  <c r="B50" i="32"/>
  <c r="T49" i="32"/>
  <c r="S49" i="32"/>
  <c r="R49" i="32"/>
  <c r="Q49" i="32"/>
  <c r="P49" i="32"/>
  <c r="O49" i="32"/>
  <c r="N49" i="32"/>
  <c r="M49" i="32"/>
  <c r="L49" i="32"/>
  <c r="K49" i="32"/>
  <c r="J49" i="32"/>
  <c r="I49" i="32"/>
  <c r="H49" i="32"/>
  <c r="G49" i="32"/>
  <c r="F49" i="32"/>
  <c r="E49" i="32"/>
  <c r="U49" i="32" s="1"/>
  <c r="V49" i="32" s="1"/>
  <c r="D49" i="32"/>
  <c r="C49" i="32"/>
  <c r="B49" i="32"/>
  <c r="V48" i="32"/>
  <c r="U48" i="32"/>
  <c r="B48" i="32"/>
  <c r="V47" i="32"/>
  <c r="U47" i="32"/>
  <c r="B47" i="32"/>
  <c r="U46" i="32"/>
  <c r="V46" i="32" s="1"/>
  <c r="B46" i="32"/>
  <c r="U45" i="32"/>
  <c r="V45" i="32" s="1"/>
  <c r="B45" i="32"/>
  <c r="V44" i="32"/>
  <c r="U44" i="32"/>
  <c r="B44" i="32"/>
  <c r="T43" i="32"/>
  <c r="S43" i="32"/>
  <c r="S7" i="32" s="1"/>
  <c r="S6" i="32" s="1"/>
  <c r="R43" i="32"/>
  <c r="Q43" i="32"/>
  <c r="P43" i="32"/>
  <c r="O43" i="32"/>
  <c r="N43" i="32"/>
  <c r="M43" i="32"/>
  <c r="L43" i="32"/>
  <c r="K43" i="32"/>
  <c r="K7" i="32" s="1"/>
  <c r="K6" i="32" s="1"/>
  <c r="J43" i="32"/>
  <c r="I43" i="32"/>
  <c r="H43" i="32"/>
  <c r="G43" i="32"/>
  <c r="F43" i="32"/>
  <c r="E43" i="32"/>
  <c r="D43" i="32"/>
  <c r="C43" i="32"/>
  <c r="C7" i="32" s="1"/>
  <c r="B43" i="32"/>
  <c r="V42" i="32"/>
  <c r="U42" i="32"/>
  <c r="B42" i="32"/>
  <c r="U41" i="32"/>
  <c r="V41" i="32" s="1"/>
  <c r="B41" i="32"/>
  <c r="V40" i="32"/>
  <c r="U40" i="32"/>
  <c r="B40" i="32"/>
  <c r="U39" i="32"/>
  <c r="V39" i="32" s="1"/>
  <c r="B39" i="32"/>
  <c r="V38" i="32"/>
  <c r="U38" i="32"/>
  <c r="B38" i="32"/>
  <c r="T37" i="32"/>
  <c r="S37" i="32"/>
  <c r="R37" i="32"/>
  <c r="Q37" i="32"/>
  <c r="Q7" i="32" s="1"/>
  <c r="Q6" i="32" s="1"/>
  <c r="P37" i="32"/>
  <c r="O37" i="32"/>
  <c r="O7" i="32" s="1"/>
  <c r="O6" i="32" s="1"/>
  <c r="N37" i="32"/>
  <c r="M37" i="32"/>
  <c r="L37" i="32"/>
  <c r="K37" i="32"/>
  <c r="J37" i="32"/>
  <c r="I37" i="32"/>
  <c r="I7" i="32" s="1"/>
  <c r="I6" i="32" s="1"/>
  <c r="H37" i="32"/>
  <c r="G37" i="32"/>
  <c r="G7" i="32" s="1"/>
  <c r="G6" i="32" s="1"/>
  <c r="F37" i="32"/>
  <c r="E37" i="32"/>
  <c r="U37" i="32" s="1"/>
  <c r="V37" i="32" s="1"/>
  <c r="D37" i="32"/>
  <c r="C37" i="32"/>
  <c r="B37" i="32"/>
  <c r="V36" i="32"/>
  <c r="U36" i="32"/>
  <c r="B36" i="32"/>
  <c r="V35" i="32"/>
  <c r="U35" i="32"/>
  <c r="B35" i="32"/>
  <c r="U34" i="32"/>
  <c r="V34" i="32" s="1"/>
  <c r="B34" i="32"/>
  <c r="U33" i="32"/>
  <c r="V33" i="32" s="1"/>
  <c r="B33" i="32"/>
  <c r="T32" i="32"/>
  <c r="S32" i="32"/>
  <c r="R32" i="32"/>
  <c r="Q32" i="32"/>
  <c r="P32" i="32"/>
  <c r="O32" i="32"/>
  <c r="N32" i="32"/>
  <c r="M32" i="32"/>
  <c r="L32" i="32"/>
  <c r="K32" i="32"/>
  <c r="J32" i="32"/>
  <c r="I32" i="32"/>
  <c r="H32" i="32"/>
  <c r="G32" i="32"/>
  <c r="F32" i="32"/>
  <c r="E32" i="32"/>
  <c r="D32" i="32"/>
  <c r="C32" i="32"/>
  <c r="U32" i="32" s="1"/>
  <c r="V32" i="32" s="1"/>
  <c r="B32" i="32"/>
  <c r="U31" i="32"/>
  <c r="V31" i="32" s="1"/>
  <c r="B31" i="32"/>
  <c r="V30" i="32"/>
  <c r="U30" i="32"/>
  <c r="B30" i="32"/>
  <c r="U29" i="32"/>
  <c r="V29" i="32" s="1"/>
  <c r="B29" i="32"/>
  <c r="V28" i="32"/>
  <c r="U28" i="32"/>
  <c r="B28" i="32"/>
  <c r="U27" i="32"/>
  <c r="V27" i="32" s="1"/>
  <c r="B27" i="32"/>
  <c r="T26" i="32"/>
  <c r="S26" i="32"/>
  <c r="R26" i="32"/>
  <c r="Q26" i="32"/>
  <c r="P26" i="32"/>
  <c r="O26" i="32"/>
  <c r="N26" i="32"/>
  <c r="M26" i="32"/>
  <c r="L26" i="32"/>
  <c r="K26" i="32"/>
  <c r="J26" i="32"/>
  <c r="I26" i="32"/>
  <c r="H26" i="32"/>
  <c r="G26" i="32"/>
  <c r="F26" i="32"/>
  <c r="E26" i="32"/>
  <c r="D26" i="32"/>
  <c r="C26" i="32"/>
  <c r="U26" i="32" s="1"/>
  <c r="V26" i="32" s="1"/>
  <c r="B26" i="32"/>
  <c r="V25" i="32"/>
  <c r="U25" i="32"/>
  <c r="B25" i="32"/>
  <c r="V24" i="32"/>
  <c r="U24" i="32"/>
  <c r="B24" i="32"/>
  <c r="U23" i="32"/>
  <c r="V23" i="32" s="1"/>
  <c r="B23" i="32"/>
  <c r="U22" i="32"/>
  <c r="V22" i="32" s="1"/>
  <c r="B22" i="32"/>
  <c r="U21" i="32"/>
  <c r="V21" i="32" s="1"/>
  <c r="B21" i="32"/>
  <c r="T20" i="32"/>
  <c r="S20" i="32"/>
  <c r="R20" i="32"/>
  <c r="Q20" i="32"/>
  <c r="P20" i="32"/>
  <c r="O20" i="32"/>
  <c r="N20" i="32"/>
  <c r="M20" i="32"/>
  <c r="L20" i="32"/>
  <c r="K20" i="32"/>
  <c r="J20" i="32"/>
  <c r="I20" i="32"/>
  <c r="H20" i="32"/>
  <c r="G20" i="32"/>
  <c r="F20" i="32"/>
  <c r="E20" i="32"/>
  <c r="D20" i="32"/>
  <c r="C20" i="32"/>
  <c r="U20" i="32" s="1"/>
  <c r="V20" i="32" s="1"/>
  <c r="B20" i="32"/>
  <c r="U19" i="32"/>
  <c r="V19" i="32" s="1"/>
  <c r="B19" i="32"/>
  <c r="V18" i="32"/>
  <c r="U18" i="32"/>
  <c r="B18" i="32"/>
  <c r="U17" i="32"/>
  <c r="V17" i="32" s="1"/>
  <c r="B17" i="32"/>
  <c r="V16" i="32"/>
  <c r="U16" i="32"/>
  <c r="B16" i="32"/>
  <c r="V15" i="32"/>
  <c r="U15" i="32"/>
  <c r="B15" i="32"/>
  <c r="T14" i="32"/>
  <c r="T7" i="32" s="1"/>
  <c r="T6" i="32" s="1"/>
  <c r="S14" i="32"/>
  <c r="R14" i="32"/>
  <c r="Q14" i="32"/>
  <c r="P14" i="32"/>
  <c r="O14" i="32"/>
  <c r="N14" i="32"/>
  <c r="M14" i="32"/>
  <c r="L14" i="32"/>
  <c r="L7" i="32" s="1"/>
  <c r="L6" i="32" s="1"/>
  <c r="K14" i="32"/>
  <c r="J14" i="32"/>
  <c r="I14" i="32"/>
  <c r="H14" i="32"/>
  <c r="G14" i="32"/>
  <c r="F14" i="32"/>
  <c r="E14" i="32"/>
  <c r="D14" i="32"/>
  <c r="D7" i="32" s="1"/>
  <c r="D6" i="32" s="1"/>
  <c r="C14" i="32"/>
  <c r="U14" i="32" s="1"/>
  <c r="V14" i="32" s="1"/>
  <c r="B14" i="32"/>
  <c r="V13" i="32"/>
  <c r="U13" i="32"/>
  <c r="B13" i="32"/>
  <c r="V12" i="32"/>
  <c r="U12" i="32"/>
  <c r="B12" i="32"/>
  <c r="U11" i="32"/>
  <c r="V11" i="32" s="1"/>
  <c r="B11" i="32"/>
  <c r="U10" i="32"/>
  <c r="V10" i="32" s="1"/>
  <c r="B10" i="32"/>
  <c r="U9" i="32"/>
  <c r="V9" i="32" s="1"/>
  <c r="B9" i="32"/>
  <c r="T8" i="32"/>
  <c r="S8" i="32"/>
  <c r="R8" i="32"/>
  <c r="R7" i="32" s="1"/>
  <c r="R6" i="32" s="1"/>
  <c r="Q8" i="32"/>
  <c r="P8" i="32"/>
  <c r="P7" i="32" s="1"/>
  <c r="P6" i="32" s="1"/>
  <c r="O8" i="32"/>
  <c r="N8" i="32"/>
  <c r="N7" i="32" s="1"/>
  <c r="M8" i="32"/>
  <c r="L8" i="32"/>
  <c r="K8" i="32"/>
  <c r="J8" i="32"/>
  <c r="J7" i="32" s="1"/>
  <c r="J6" i="32" s="1"/>
  <c r="I8" i="32"/>
  <c r="H8" i="32"/>
  <c r="H7" i="32" s="1"/>
  <c r="H6" i="32" s="1"/>
  <c r="G8" i="32"/>
  <c r="F8" i="32"/>
  <c r="F7" i="32" s="1"/>
  <c r="F6" i="32" s="1"/>
  <c r="E8" i="32"/>
  <c r="D8" i="32"/>
  <c r="C8" i="32"/>
  <c r="B8" i="32"/>
  <c r="M7" i="32"/>
  <c r="M6" i="32" s="1"/>
  <c r="E7" i="32"/>
  <c r="E6" i="32" s="1"/>
  <c r="B7" i="32"/>
  <c r="B5" i="32"/>
  <c r="L86" i="31"/>
  <c r="I84" i="31"/>
  <c r="L83" i="31"/>
  <c r="L82" i="31"/>
  <c r="L81" i="31"/>
  <c r="L80" i="31"/>
  <c r="I79" i="31"/>
  <c r="H79" i="31"/>
  <c r="L78" i="31"/>
  <c r="L77" i="31"/>
  <c r="L76" i="31"/>
  <c r="L75" i="31"/>
  <c r="L74" i="31"/>
  <c r="L73" i="31"/>
  <c r="L72" i="31"/>
  <c r="L71" i="31"/>
  <c r="L70" i="31"/>
  <c r="I69" i="31"/>
  <c r="H69" i="31"/>
  <c r="J69" i="31" s="1"/>
  <c r="L68" i="31"/>
  <c r="L67" i="31"/>
  <c r="L66" i="31"/>
  <c r="L65" i="31"/>
  <c r="L64" i="31"/>
  <c r="L63" i="31"/>
  <c r="L62" i="31"/>
  <c r="I61" i="31"/>
  <c r="H61" i="31"/>
  <c r="L60" i="31"/>
  <c r="L59" i="31"/>
  <c r="L58" i="31"/>
  <c r="L57" i="31"/>
  <c r="L56" i="31"/>
  <c r="I55" i="31"/>
  <c r="H55" i="31"/>
  <c r="L54" i="31"/>
  <c r="L53" i="31"/>
  <c r="L52" i="31"/>
  <c r="L51" i="31"/>
  <c r="L50" i="31"/>
  <c r="I49" i="31"/>
  <c r="H49" i="31"/>
  <c r="L48" i="31"/>
  <c r="L47" i="31"/>
  <c r="L46" i="31"/>
  <c r="L45" i="31"/>
  <c r="L44" i="31"/>
  <c r="I43" i="31"/>
  <c r="H43" i="31"/>
  <c r="L42" i="31"/>
  <c r="L41" i="31"/>
  <c r="L40" i="31"/>
  <c r="L39" i="31"/>
  <c r="I38" i="31"/>
  <c r="H38" i="31"/>
  <c r="L37" i="31"/>
  <c r="L36" i="31"/>
  <c r="L35" i="31"/>
  <c r="L34" i="31"/>
  <c r="L33" i="31"/>
  <c r="I32" i="31"/>
  <c r="H32" i="31"/>
  <c r="L31" i="31"/>
  <c r="L30" i="31"/>
  <c r="L29" i="31"/>
  <c r="L28" i="31"/>
  <c r="L27" i="31"/>
  <c r="I26" i="31"/>
  <c r="H26" i="31"/>
  <c r="L25" i="31"/>
  <c r="L24" i="31"/>
  <c r="L23" i="31"/>
  <c r="L22" i="31"/>
  <c r="L21" i="31"/>
  <c r="I20" i="31"/>
  <c r="H20" i="31"/>
  <c r="L19" i="31"/>
  <c r="L18" i="31"/>
  <c r="L17" i="31"/>
  <c r="L16" i="31"/>
  <c r="L15" i="31"/>
  <c r="I14" i="31"/>
  <c r="I13" i="31" s="1"/>
  <c r="I12" i="31" s="1"/>
  <c r="C5" i="33" s="1"/>
  <c r="H14" i="31"/>
  <c r="J14" i="31" s="1"/>
  <c r="H13" i="31"/>
  <c r="F8" i="31"/>
  <c r="E14" i="34" s="1"/>
  <c r="D8" i="31"/>
  <c r="U78" i="36" l="1"/>
  <c r="H13" i="35"/>
  <c r="H85" i="35" s="1"/>
  <c r="N6" i="32"/>
  <c r="U8" i="36"/>
  <c r="V8" i="36" s="1"/>
  <c r="V79" i="36"/>
  <c r="U78" i="32"/>
  <c r="U63" i="32"/>
  <c r="V63" i="32" s="1"/>
  <c r="U8" i="32"/>
  <c r="V8" i="32" s="1"/>
  <c r="H85" i="31"/>
  <c r="U7" i="36"/>
  <c r="V7" i="36" s="1"/>
  <c r="C6" i="36"/>
  <c r="L87" i="35"/>
  <c r="L85" i="35"/>
  <c r="U43" i="36"/>
  <c r="V43" i="36" s="1"/>
  <c r="B14" i="38"/>
  <c r="C14" i="38"/>
  <c r="J13" i="35"/>
  <c r="B83" i="36"/>
  <c r="L91" i="35"/>
  <c r="L15" i="38" s="1"/>
  <c r="U7" i="32"/>
  <c r="V7" i="32" s="1"/>
  <c r="C6" i="32"/>
  <c r="U43" i="32"/>
  <c r="V43" i="32" s="1"/>
  <c r="C8" i="31"/>
  <c r="C14" i="34"/>
  <c r="J13" i="31"/>
  <c r="B83" i="32"/>
  <c r="L91" i="31"/>
  <c r="L15" i="34" s="1"/>
  <c r="H84" i="35" l="1"/>
  <c r="J85" i="35"/>
  <c r="H84" i="31"/>
  <c r="J84" i="31" s="1"/>
  <c r="J12" i="31" s="1"/>
  <c r="J85" i="31"/>
  <c r="F8" i="19"/>
  <c r="F7" i="19"/>
  <c r="L85" i="31"/>
  <c r="V79" i="32"/>
  <c r="C5" i="38"/>
  <c r="U6" i="36"/>
  <c r="F14" i="34"/>
  <c r="B14" i="34"/>
  <c r="C5" i="34"/>
  <c r="U6" i="32"/>
  <c r="J84" i="35" l="1"/>
  <c r="J12" i="35" s="1"/>
  <c r="V78" i="36"/>
  <c r="H12" i="35"/>
  <c r="V78" i="32"/>
  <c r="H12" i="31"/>
  <c r="C4" i="33" s="1"/>
  <c r="C11" i="33" s="1"/>
  <c r="D5" i="38"/>
  <c r="E5" i="38" s="1"/>
  <c r="F5" i="38" s="1"/>
  <c r="G5" i="38" s="1"/>
  <c r="H5" i="38" s="1"/>
  <c r="I5" i="38" s="1"/>
  <c r="J5" i="38" s="1"/>
  <c r="K5" i="38" s="1"/>
  <c r="L5" i="38" s="1"/>
  <c r="M5" i="38" s="1"/>
  <c r="N5" i="38" s="1"/>
  <c r="O5" i="38" s="1"/>
  <c r="P5" i="38" s="1"/>
  <c r="Q5" i="38" s="1"/>
  <c r="R5" i="38" s="1"/>
  <c r="S5" i="38" s="1"/>
  <c r="T5" i="38" s="1"/>
  <c r="D5" i="34"/>
  <c r="E5" i="34" s="1"/>
  <c r="F5" i="34" s="1"/>
  <c r="G5" i="34" s="1"/>
  <c r="H5" i="34" s="1"/>
  <c r="I5" i="34" s="1"/>
  <c r="J5" i="34" s="1"/>
  <c r="K5" i="34" s="1"/>
  <c r="L5" i="34" s="1"/>
  <c r="M5" i="34" s="1"/>
  <c r="N5" i="34" s="1"/>
  <c r="O5" i="34" s="1"/>
  <c r="P5" i="34" s="1"/>
  <c r="Q5" i="34" s="1"/>
  <c r="R5" i="34" s="1"/>
  <c r="S5" i="34" s="1"/>
  <c r="T5" i="34" s="1"/>
  <c r="N8" i="38"/>
  <c r="F8" i="38"/>
  <c r="M8" i="38"/>
  <c r="E8" i="38"/>
  <c r="C6" i="38"/>
  <c r="T8" i="38"/>
  <c r="L8" i="38"/>
  <c r="D8" i="38"/>
  <c r="S8" i="38"/>
  <c r="K8" i="38"/>
  <c r="C8" i="38"/>
  <c r="V6" i="36"/>
  <c r="V80" i="36" s="1"/>
  <c r="F3" i="36" s="1"/>
  <c r="R8" i="38"/>
  <c r="J8" i="38"/>
  <c r="Q8" i="38"/>
  <c r="I8" i="38"/>
  <c r="P8" i="38"/>
  <c r="H8" i="38"/>
  <c r="O8" i="38"/>
  <c r="G8" i="38"/>
  <c r="N8" i="34"/>
  <c r="F8" i="34"/>
  <c r="M8" i="34"/>
  <c r="E8" i="34"/>
  <c r="C6" i="34"/>
  <c r="T8" i="34"/>
  <c r="L8" i="34"/>
  <c r="D8" i="34"/>
  <c r="S8" i="34"/>
  <c r="K8" i="34"/>
  <c r="C8" i="34"/>
  <c r="R8" i="34"/>
  <c r="J8" i="34"/>
  <c r="Q8" i="34"/>
  <c r="I8" i="34"/>
  <c r="P8" i="34"/>
  <c r="H8" i="34"/>
  <c r="O8" i="34"/>
  <c r="G8" i="34"/>
  <c r="C4" i="37" l="1"/>
  <c r="C11" i="37" s="1"/>
  <c r="L12" i="35"/>
  <c r="V6" i="32"/>
  <c r="V80" i="32" s="1"/>
  <c r="F3" i="32" s="1"/>
  <c r="L69" i="31"/>
  <c r="L87" i="31" s="1"/>
  <c r="L12" i="31" s="1"/>
  <c r="D6" i="34"/>
  <c r="E6" i="34" s="1"/>
  <c r="I16" i="38"/>
  <c r="M16" i="38" s="1"/>
  <c r="I18" i="38"/>
  <c r="M18" i="38" s="1"/>
  <c r="I17" i="38"/>
  <c r="M17" i="38" s="1"/>
  <c r="I15" i="38"/>
  <c r="M15" i="38" s="1"/>
  <c r="D6" i="38"/>
  <c r="U8" i="38"/>
  <c r="U8" i="34"/>
  <c r="I16" i="34" l="1"/>
  <c r="M16" i="34" s="1"/>
  <c r="I15" i="34"/>
  <c r="M15" i="34" s="1"/>
  <c r="I17" i="34"/>
  <c r="M17" i="34" s="1"/>
  <c r="I18" i="34"/>
  <c r="M18" i="34" s="1"/>
  <c r="I19" i="38"/>
  <c r="E8" i="19" s="1"/>
  <c r="J15" i="38"/>
  <c r="K15" i="38" s="1"/>
  <c r="E6" i="38"/>
  <c r="J18" i="38"/>
  <c r="K18" i="38" s="1"/>
  <c r="J17" i="38"/>
  <c r="K17" i="38" s="1"/>
  <c r="J16" i="38"/>
  <c r="K16" i="38" s="1"/>
  <c r="F6" i="34"/>
  <c r="J16" i="34" l="1"/>
  <c r="K16" i="34" s="1"/>
  <c r="J18" i="34"/>
  <c r="K18" i="34" s="1"/>
  <c r="I19" i="34"/>
  <c r="E7" i="19" s="1"/>
  <c r="J17" i="34"/>
  <c r="K17" i="34" s="1"/>
  <c r="J15" i="34"/>
  <c r="K15" i="34" s="1"/>
  <c r="K19" i="38"/>
  <c r="F6" i="38"/>
  <c r="M19" i="38"/>
  <c r="M19" i="34"/>
  <c r="G6" i="34"/>
  <c r="K19" i="34" l="1"/>
  <c r="E5" i="33"/>
  <c r="C7" i="34"/>
  <c r="C9" i="34" s="1"/>
  <c r="E5" i="37"/>
  <c r="E11" i="37" s="1"/>
  <c r="B13" i="37" s="1"/>
  <c r="C7" i="38"/>
  <c r="C9" i="38" s="1"/>
  <c r="G6" i="38"/>
  <c r="H6" i="34"/>
  <c r="E11" i="33" l="1"/>
  <c r="B13" i="33" s="1"/>
  <c r="N15" i="34" s="1"/>
  <c r="G7" i="19" s="1"/>
  <c r="D7" i="38"/>
  <c r="D9" i="38" s="1"/>
  <c r="N15" i="38"/>
  <c r="G8" i="19" s="1"/>
  <c r="D7" i="34"/>
  <c r="D9" i="34" s="1"/>
  <c r="H6" i="38"/>
  <c r="I6" i="34"/>
  <c r="E7" i="38" l="1"/>
  <c r="E9" i="38" s="1"/>
  <c r="E7" i="34"/>
  <c r="E9" i="34" s="1"/>
  <c r="I6" i="38"/>
  <c r="J6" i="34"/>
  <c r="F7" i="38" l="1"/>
  <c r="F9" i="38" s="1"/>
  <c r="G7" i="38" s="1"/>
  <c r="G9" i="38" s="1"/>
  <c r="H7" i="38" s="1"/>
  <c r="H9" i="38" s="1"/>
  <c r="I7" i="38" s="1"/>
  <c r="F7" i="34"/>
  <c r="F9" i="34" s="1"/>
  <c r="J6" i="38"/>
  <c r="K6" i="34"/>
  <c r="G7" i="34" l="1"/>
  <c r="G9" i="34" s="1"/>
  <c r="H7" i="34" s="1"/>
  <c r="H9" i="34" s="1"/>
  <c r="I7" i="34" s="1"/>
  <c r="I9" i="34" s="1"/>
  <c r="J7" i="34" s="1"/>
  <c r="J9" i="34" s="1"/>
  <c r="K6" i="38"/>
  <c r="I9" i="38"/>
  <c r="J7" i="38" s="1"/>
  <c r="L6" i="34"/>
  <c r="K7" i="34" l="1"/>
  <c r="K9" i="34" s="1"/>
  <c r="L7" i="34" s="1"/>
  <c r="L9" i="34" s="1"/>
  <c r="M7" i="34" s="1"/>
  <c r="J9" i="38"/>
  <c r="L6" i="38"/>
  <c r="M6" i="34"/>
  <c r="K7" i="38" l="1"/>
  <c r="K9" i="38" s="1"/>
  <c r="L7" i="38" s="1"/>
  <c r="L9" i="38" s="1"/>
  <c r="M7" i="38" s="1"/>
  <c r="M6" i="38"/>
  <c r="M9" i="34"/>
  <c r="N7" i="34" s="1"/>
  <c r="N6" i="34"/>
  <c r="N6" i="38" l="1"/>
  <c r="M9" i="38"/>
  <c r="O6" i="34"/>
  <c r="N9" i="34"/>
  <c r="N7" i="38" l="1"/>
  <c r="N9" i="38" s="1"/>
  <c r="O7" i="38" s="1"/>
  <c r="O7" i="34"/>
  <c r="O9" i="34" s="1"/>
  <c r="P7" i="34" s="1"/>
  <c r="O6" i="38"/>
  <c r="P6" i="34"/>
  <c r="O9" i="38" l="1"/>
  <c r="P7" i="38" s="1"/>
  <c r="P6" i="38"/>
  <c r="P9" i="34"/>
  <c r="Q6" i="34"/>
  <c r="Q7" i="34" l="1"/>
  <c r="Q9" i="34" s="1"/>
  <c r="P9" i="38"/>
  <c r="Q6" i="38"/>
  <c r="R6" i="34"/>
  <c r="Q7" i="38" l="1"/>
  <c r="Q9" i="38" s="1"/>
  <c r="R7" i="38" s="1"/>
  <c r="R7" i="34"/>
  <c r="R9" i="34" s="1"/>
  <c r="S7" i="34" s="1"/>
  <c r="R6" i="38"/>
  <c r="S6" i="34"/>
  <c r="R9" i="38" l="1"/>
  <c r="S7" i="38" s="1"/>
  <c r="S6" i="38"/>
  <c r="T6" i="34"/>
  <c r="S9" i="34"/>
  <c r="T7" i="34" l="1"/>
  <c r="T6" i="38"/>
  <c r="S9" i="38"/>
  <c r="T7" i="38" s="1"/>
  <c r="T9" i="34" l="1"/>
  <c r="U7" i="34"/>
  <c r="V7" i="34" s="1"/>
  <c r="T9" i="38" l="1"/>
  <c r="U7" i="38"/>
  <c r="V7" i="38" s="1"/>
  <c r="H14" i="1" l="1"/>
  <c r="J14" i="1" s="1"/>
  <c r="H20" i="1"/>
  <c r="H26" i="1"/>
  <c r="H32" i="1"/>
  <c r="H38" i="1"/>
  <c r="H43" i="1"/>
  <c r="H49" i="1"/>
  <c r="H55" i="1"/>
  <c r="H61" i="1"/>
  <c r="H69" i="1"/>
  <c r="L69" i="1" s="1"/>
  <c r="H79" i="1"/>
  <c r="C8" i="2"/>
  <c r="C14" i="2"/>
  <c r="C20" i="2"/>
  <c r="C26" i="2"/>
  <c r="C32" i="2"/>
  <c r="C37" i="2"/>
  <c r="C43" i="2"/>
  <c r="C49" i="2"/>
  <c r="C55" i="2"/>
  <c r="C63" i="2"/>
  <c r="C73" i="2"/>
  <c r="C78" i="2"/>
  <c r="D8" i="2"/>
  <c r="D14" i="2"/>
  <c r="D20" i="2"/>
  <c r="D26" i="2"/>
  <c r="D32" i="2"/>
  <c r="D37" i="2"/>
  <c r="D43" i="2"/>
  <c r="D49" i="2"/>
  <c r="D55" i="2"/>
  <c r="D7" i="2"/>
  <c r="D6" i="2" s="1"/>
  <c r="D63" i="2"/>
  <c r="D73" i="2"/>
  <c r="D78" i="2"/>
  <c r="E8" i="2"/>
  <c r="E7" i="2" s="1"/>
  <c r="E14" i="2"/>
  <c r="E20" i="2"/>
  <c r="E26" i="2"/>
  <c r="E32" i="2"/>
  <c r="E37" i="2"/>
  <c r="E43" i="2"/>
  <c r="E49" i="2"/>
  <c r="E55" i="2"/>
  <c r="E63" i="2"/>
  <c r="U63" i="2" s="1"/>
  <c r="V63" i="2" s="1"/>
  <c r="E73" i="2"/>
  <c r="E78" i="2"/>
  <c r="F8" i="2"/>
  <c r="F14" i="2"/>
  <c r="F20" i="2"/>
  <c r="F26" i="2"/>
  <c r="F32" i="2"/>
  <c r="F37" i="2"/>
  <c r="U37" i="2" s="1"/>
  <c r="V37" i="2" s="1"/>
  <c r="F43" i="2"/>
  <c r="F49" i="2"/>
  <c r="F55" i="2"/>
  <c r="F63" i="2"/>
  <c r="F73" i="2"/>
  <c r="F78" i="2"/>
  <c r="G8" i="2"/>
  <c r="G14" i="2"/>
  <c r="G20" i="2"/>
  <c r="G26" i="2"/>
  <c r="G32" i="2"/>
  <c r="G37" i="2"/>
  <c r="G43" i="2"/>
  <c r="G49" i="2"/>
  <c r="G55" i="2"/>
  <c r="G63" i="2"/>
  <c r="G73" i="2"/>
  <c r="G78" i="2"/>
  <c r="H8" i="2"/>
  <c r="H14" i="2"/>
  <c r="H20" i="2"/>
  <c r="H26" i="2"/>
  <c r="H32" i="2"/>
  <c r="H37" i="2"/>
  <c r="H43" i="2"/>
  <c r="H49" i="2"/>
  <c r="H55" i="2"/>
  <c r="H7" i="2"/>
  <c r="H6" i="2" s="1"/>
  <c r="H63" i="2"/>
  <c r="H73" i="2"/>
  <c r="H78" i="2"/>
  <c r="I8" i="2"/>
  <c r="I14" i="2"/>
  <c r="I20" i="2"/>
  <c r="I26" i="2"/>
  <c r="I32" i="2"/>
  <c r="I37" i="2"/>
  <c r="I43" i="2"/>
  <c r="I49" i="2"/>
  <c r="I55" i="2"/>
  <c r="I63" i="2"/>
  <c r="I73" i="2"/>
  <c r="I78" i="2"/>
  <c r="J8" i="2"/>
  <c r="J7" i="2" s="1"/>
  <c r="J6" i="2" s="1"/>
  <c r="J14" i="2"/>
  <c r="J20" i="2"/>
  <c r="J26" i="2"/>
  <c r="J32" i="2"/>
  <c r="J37" i="2"/>
  <c r="J43" i="2"/>
  <c r="J49" i="2"/>
  <c r="J55" i="2"/>
  <c r="J63" i="2"/>
  <c r="J73" i="2"/>
  <c r="J78" i="2"/>
  <c r="K8" i="2"/>
  <c r="K14" i="2"/>
  <c r="K20" i="2"/>
  <c r="K26" i="2"/>
  <c r="K32" i="2"/>
  <c r="K37" i="2"/>
  <c r="K43" i="2"/>
  <c r="U43" i="2" s="1"/>
  <c r="V43" i="2" s="1"/>
  <c r="K49" i="2"/>
  <c r="K55" i="2"/>
  <c r="K63" i="2"/>
  <c r="K73" i="2"/>
  <c r="K78" i="2"/>
  <c r="L8" i="2"/>
  <c r="L14" i="2"/>
  <c r="L20" i="2"/>
  <c r="L26" i="2"/>
  <c r="L32" i="2"/>
  <c r="L37" i="2"/>
  <c r="L43" i="2"/>
  <c r="L49" i="2"/>
  <c r="L55" i="2"/>
  <c r="L7" i="2"/>
  <c r="L6" i="2" s="1"/>
  <c r="L63" i="2"/>
  <c r="L73" i="2"/>
  <c r="L78" i="2"/>
  <c r="M8" i="2"/>
  <c r="M7" i="2" s="1"/>
  <c r="M6" i="2" s="1"/>
  <c r="M14" i="2"/>
  <c r="M20" i="2"/>
  <c r="M26" i="2"/>
  <c r="M32" i="2"/>
  <c r="M37" i="2"/>
  <c r="M43" i="2"/>
  <c r="M49" i="2"/>
  <c r="M55" i="2"/>
  <c r="M63" i="2"/>
  <c r="M73" i="2"/>
  <c r="M78" i="2"/>
  <c r="N8" i="2"/>
  <c r="N14" i="2"/>
  <c r="N20" i="2"/>
  <c r="N26" i="2"/>
  <c r="N32" i="2"/>
  <c r="N37" i="2"/>
  <c r="N43" i="2"/>
  <c r="N49" i="2"/>
  <c r="N55" i="2"/>
  <c r="N63" i="2"/>
  <c r="N73" i="2"/>
  <c r="N78" i="2"/>
  <c r="O8" i="2"/>
  <c r="O14" i="2"/>
  <c r="O20" i="2"/>
  <c r="O26" i="2"/>
  <c r="O32" i="2"/>
  <c r="O37" i="2"/>
  <c r="O43" i="2"/>
  <c r="O49" i="2"/>
  <c r="O55" i="2"/>
  <c r="O63" i="2"/>
  <c r="O73" i="2"/>
  <c r="O78" i="2"/>
  <c r="P8" i="2"/>
  <c r="P7" i="2" s="1"/>
  <c r="P6" i="2" s="1"/>
  <c r="P14" i="2"/>
  <c r="P20" i="2"/>
  <c r="P26" i="2"/>
  <c r="P32" i="2"/>
  <c r="P37" i="2"/>
  <c r="P43" i="2"/>
  <c r="P49" i="2"/>
  <c r="P55" i="2"/>
  <c r="U55" i="2" s="1"/>
  <c r="V55" i="2" s="1"/>
  <c r="P63" i="2"/>
  <c r="P73" i="2"/>
  <c r="P78" i="2"/>
  <c r="Q8" i="2"/>
  <c r="Q14" i="2"/>
  <c r="Q20" i="2"/>
  <c r="Q26" i="2"/>
  <c r="Q32" i="2"/>
  <c r="Q37" i="2"/>
  <c r="Q43" i="2"/>
  <c r="Q49" i="2"/>
  <c r="Q55" i="2"/>
  <c r="Q63" i="2"/>
  <c r="Q73" i="2"/>
  <c r="Q78" i="2"/>
  <c r="R8" i="2"/>
  <c r="R14" i="2"/>
  <c r="R20" i="2"/>
  <c r="R26" i="2"/>
  <c r="R32" i="2"/>
  <c r="R37" i="2"/>
  <c r="R43" i="2"/>
  <c r="R49" i="2"/>
  <c r="R55" i="2"/>
  <c r="R63" i="2"/>
  <c r="R73" i="2"/>
  <c r="R78" i="2"/>
  <c r="S8" i="2"/>
  <c r="S14" i="2"/>
  <c r="S20" i="2"/>
  <c r="S7" i="2" s="1"/>
  <c r="S6" i="2" s="1"/>
  <c r="S26" i="2"/>
  <c r="S32" i="2"/>
  <c r="S37" i="2"/>
  <c r="S43" i="2"/>
  <c r="S49" i="2"/>
  <c r="S55" i="2"/>
  <c r="S63" i="2"/>
  <c r="S73" i="2"/>
  <c r="S78" i="2"/>
  <c r="T8" i="2"/>
  <c r="T14" i="2"/>
  <c r="T20" i="2"/>
  <c r="T26" i="2"/>
  <c r="T32" i="2"/>
  <c r="T37" i="2"/>
  <c r="T43" i="2"/>
  <c r="T49" i="2"/>
  <c r="T55" i="2"/>
  <c r="T7" i="2"/>
  <c r="T6" i="2" s="1"/>
  <c r="T63" i="2"/>
  <c r="T73" i="2"/>
  <c r="T78" i="2"/>
  <c r="U9" i="2"/>
  <c r="V9" i="2" s="1"/>
  <c r="U10" i="2"/>
  <c r="V10" i="2" s="1"/>
  <c r="U11" i="2"/>
  <c r="V11" i="2" s="1"/>
  <c r="U12" i="2"/>
  <c r="V12" i="2" s="1"/>
  <c r="U13" i="2"/>
  <c r="V13" i="2" s="1"/>
  <c r="U15" i="2"/>
  <c r="V15" i="2"/>
  <c r="U16" i="2"/>
  <c r="V16" i="2" s="1"/>
  <c r="U17" i="2"/>
  <c r="V17" i="2" s="1"/>
  <c r="U18" i="2"/>
  <c r="V18" i="2" s="1"/>
  <c r="U19" i="2"/>
  <c r="V19" i="2"/>
  <c r="U21" i="2"/>
  <c r="V21" i="2" s="1"/>
  <c r="U22" i="2"/>
  <c r="V22" i="2" s="1"/>
  <c r="U23" i="2"/>
  <c r="V23" i="2" s="1"/>
  <c r="U24" i="2"/>
  <c r="V24" i="2" s="1"/>
  <c r="U25" i="2"/>
  <c r="V25" i="2" s="1"/>
  <c r="U27" i="2"/>
  <c r="V27" i="2"/>
  <c r="U28" i="2"/>
  <c r="V28" i="2" s="1"/>
  <c r="U29" i="2"/>
  <c r="V29" i="2" s="1"/>
  <c r="U30" i="2"/>
  <c r="V30" i="2" s="1"/>
  <c r="U31" i="2"/>
  <c r="V31" i="2" s="1"/>
  <c r="U33" i="2"/>
  <c r="V33" i="2" s="1"/>
  <c r="U34" i="2"/>
  <c r="V34" i="2" s="1"/>
  <c r="U35" i="2"/>
  <c r="V35" i="2" s="1"/>
  <c r="U36" i="2"/>
  <c r="V36" i="2" s="1"/>
  <c r="U38" i="2"/>
  <c r="V38" i="2" s="1"/>
  <c r="U39" i="2"/>
  <c r="V39" i="2" s="1"/>
  <c r="U40" i="2"/>
  <c r="V40" i="2" s="1"/>
  <c r="U41" i="2"/>
  <c r="V41" i="2" s="1"/>
  <c r="U42" i="2"/>
  <c r="V42" i="2" s="1"/>
  <c r="U44" i="2"/>
  <c r="V44" i="2" s="1"/>
  <c r="U45" i="2"/>
  <c r="V45" i="2" s="1"/>
  <c r="U46" i="2"/>
  <c r="V46" i="2" s="1"/>
  <c r="U47" i="2"/>
  <c r="V47" i="2" s="1"/>
  <c r="U48" i="2"/>
  <c r="V48" i="2" s="1"/>
  <c r="U50" i="2"/>
  <c r="V50" i="2" s="1"/>
  <c r="U51" i="2"/>
  <c r="V51" i="2"/>
  <c r="U52" i="2"/>
  <c r="V52" i="2" s="1"/>
  <c r="U53" i="2"/>
  <c r="V53" i="2" s="1"/>
  <c r="U54" i="2"/>
  <c r="V54" i="2" s="1"/>
  <c r="U56" i="2"/>
  <c r="V56" i="2" s="1"/>
  <c r="U57" i="2"/>
  <c r="V57" i="2" s="1"/>
  <c r="U58" i="2"/>
  <c r="V58" i="2" s="1"/>
  <c r="U59" i="2"/>
  <c r="V59" i="2" s="1"/>
  <c r="U60" i="2"/>
  <c r="V60" i="2" s="1"/>
  <c r="U61" i="2"/>
  <c r="V61" i="2" s="1"/>
  <c r="U62" i="2"/>
  <c r="V62" i="2" s="1"/>
  <c r="U64" i="2"/>
  <c r="V64" i="2" s="1"/>
  <c r="U65" i="2"/>
  <c r="V65" i="2" s="1"/>
  <c r="U66" i="2"/>
  <c r="V66" i="2" s="1"/>
  <c r="U67" i="2"/>
  <c r="V67" i="2" s="1"/>
  <c r="U68" i="2"/>
  <c r="V68" i="2" s="1"/>
  <c r="U69" i="2"/>
  <c r="V69" i="2" s="1"/>
  <c r="U70" i="2"/>
  <c r="V70" i="2" s="1"/>
  <c r="U71" i="2"/>
  <c r="V71" i="2" s="1"/>
  <c r="U72" i="2"/>
  <c r="V72" i="2" s="1"/>
  <c r="U74" i="2"/>
  <c r="V74" i="2" s="1"/>
  <c r="U75" i="2"/>
  <c r="V75" i="2"/>
  <c r="U76" i="2"/>
  <c r="V76" i="2" s="1"/>
  <c r="U77" i="2"/>
  <c r="V77" i="2" s="1"/>
  <c r="U79" i="2"/>
  <c r="D8" i="1"/>
  <c r="L91" i="1" s="1"/>
  <c r="L15" i="8" s="1"/>
  <c r="Z30" i="30"/>
  <c r="Z29" i="30"/>
  <c r="Z28" i="30"/>
  <c r="Z42" i="30"/>
  <c r="Z41" i="30"/>
  <c r="Z40" i="30"/>
  <c r="Z39" i="30"/>
  <c r="Z38" i="30"/>
  <c r="Z37" i="30"/>
  <c r="Z36" i="30"/>
  <c r="Z35" i="30"/>
  <c r="Z43" i="30" s="1"/>
  <c r="Z27" i="30"/>
  <c r="Z23" i="30" s="1"/>
  <c r="Z26" i="30"/>
  <c r="Z24" i="30"/>
  <c r="Z25" i="30"/>
  <c r="Z22" i="30"/>
  <c r="Z21" i="30"/>
  <c r="Z20" i="30"/>
  <c r="Z16" i="30"/>
  <c r="Z17" i="30"/>
  <c r="Z18" i="30"/>
  <c r="Z19" i="30"/>
  <c r="Z14" i="30"/>
  <c r="Z13" i="30"/>
  <c r="Z12" i="30"/>
  <c r="Z11" i="30"/>
  <c r="Z10" i="30"/>
  <c r="Z9" i="30"/>
  <c r="Z8" i="30"/>
  <c r="Z7" i="30"/>
  <c r="Z6" i="30"/>
  <c r="Y43" i="30"/>
  <c r="X43" i="30"/>
  <c r="W43" i="30"/>
  <c r="W45" i="30" s="1"/>
  <c r="V43" i="30"/>
  <c r="U43" i="30"/>
  <c r="T43" i="30"/>
  <c r="S43" i="30"/>
  <c r="R43" i="30"/>
  <c r="Q43" i="30"/>
  <c r="P43" i="30"/>
  <c r="P45" i="30" s="1"/>
  <c r="O43" i="30"/>
  <c r="O45" i="30" s="1"/>
  <c r="N43" i="30"/>
  <c r="M43" i="30"/>
  <c r="L43" i="30"/>
  <c r="K43" i="30"/>
  <c r="J43" i="30"/>
  <c r="I43" i="30"/>
  <c r="H43" i="30"/>
  <c r="H45" i="30" s="1"/>
  <c r="Y28" i="30"/>
  <c r="Y31" i="30" s="1"/>
  <c r="Y45" i="30" s="1"/>
  <c r="X28" i="30"/>
  <c r="W28" i="30"/>
  <c r="V28" i="30"/>
  <c r="U28" i="30"/>
  <c r="T28" i="30"/>
  <c r="S28" i="30"/>
  <c r="R28" i="30"/>
  <c r="R31" i="30" s="1"/>
  <c r="Q28" i="30"/>
  <c r="P28" i="30"/>
  <c r="O28" i="30"/>
  <c r="N28" i="30"/>
  <c r="M28" i="30"/>
  <c r="L28" i="30"/>
  <c r="K28" i="30"/>
  <c r="J28" i="30"/>
  <c r="I28" i="30"/>
  <c r="H28" i="30"/>
  <c r="Y23" i="30"/>
  <c r="X23" i="30"/>
  <c r="W23" i="30"/>
  <c r="V23" i="30"/>
  <c r="U23" i="30"/>
  <c r="T23" i="30"/>
  <c r="S23" i="30"/>
  <c r="S31" i="30" s="1"/>
  <c r="S45" i="30" s="1"/>
  <c r="R23" i="30"/>
  <c r="Q23" i="30"/>
  <c r="P23" i="30"/>
  <c r="O23" i="30"/>
  <c r="N23" i="30"/>
  <c r="M23" i="30"/>
  <c r="L23" i="30"/>
  <c r="L31" i="30" s="1"/>
  <c r="L45" i="30" s="1"/>
  <c r="K23" i="30"/>
  <c r="K31" i="30" s="1"/>
  <c r="J23" i="30"/>
  <c r="I23" i="30"/>
  <c r="H23" i="30"/>
  <c r="Y15" i="30"/>
  <c r="X15" i="30"/>
  <c r="W15" i="30"/>
  <c r="W31" i="30" s="1"/>
  <c r="V15" i="30"/>
  <c r="V31" i="30" s="1"/>
  <c r="V45" i="30" s="1"/>
  <c r="U15" i="30"/>
  <c r="T15" i="30"/>
  <c r="S15" i="30"/>
  <c r="R15" i="30"/>
  <c r="Q15" i="30"/>
  <c r="P15" i="30"/>
  <c r="O15" i="30"/>
  <c r="N15" i="30"/>
  <c r="M15" i="30"/>
  <c r="L15" i="30"/>
  <c r="K15" i="30"/>
  <c r="J15" i="30"/>
  <c r="I15" i="30"/>
  <c r="H15" i="30"/>
  <c r="Y5" i="30"/>
  <c r="X5" i="30"/>
  <c r="X31" i="30" s="1"/>
  <c r="W5" i="30"/>
  <c r="V5" i="30"/>
  <c r="U5" i="30"/>
  <c r="U31" i="30" s="1"/>
  <c r="U45" i="30" s="1"/>
  <c r="T5" i="30"/>
  <c r="T31" i="30" s="1"/>
  <c r="T45" i="30" s="1"/>
  <c r="S5" i="30"/>
  <c r="R5" i="30"/>
  <c r="R45" i="30"/>
  <c r="Q5" i="30"/>
  <c r="P5" i="30"/>
  <c r="P31" i="30"/>
  <c r="O5" i="30"/>
  <c r="O31" i="30"/>
  <c r="N5" i="30"/>
  <c r="N31" i="30" s="1"/>
  <c r="N45" i="30" s="1"/>
  <c r="M5" i="30"/>
  <c r="M31" i="30" s="1"/>
  <c r="M45" i="30" s="1"/>
  <c r="L5" i="30"/>
  <c r="K5" i="30"/>
  <c r="J5" i="30"/>
  <c r="J31" i="30" s="1"/>
  <c r="J45" i="30" s="1"/>
  <c r="I5" i="30"/>
  <c r="H5" i="30"/>
  <c r="H31" i="30"/>
  <c r="Z5" i="30"/>
  <c r="K45" i="30"/>
  <c r="G17" i="8"/>
  <c r="G16" i="8"/>
  <c r="G15" i="8"/>
  <c r="B82" i="2"/>
  <c r="L86" i="1"/>
  <c r="L83" i="1"/>
  <c r="L82" i="1"/>
  <c r="L81" i="1"/>
  <c r="L80" i="1"/>
  <c r="L78" i="1"/>
  <c r="L77" i="1"/>
  <c r="L76" i="1"/>
  <c r="L75" i="1"/>
  <c r="L74" i="1"/>
  <c r="L73" i="1"/>
  <c r="L72" i="1"/>
  <c r="L71" i="1"/>
  <c r="L70" i="1"/>
  <c r="L68" i="1"/>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L46" i="1"/>
  <c r="L45" i="1"/>
  <c r="I84" i="1"/>
  <c r="I79" i="1"/>
  <c r="I69" i="1"/>
  <c r="I61" i="1"/>
  <c r="I55" i="1"/>
  <c r="I49" i="1"/>
  <c r="I43" i="1"/>
  <c r="I38" i="1"/>
  <c r="I32" i="1"/>
  <c r="L58" i="1"/>
  <c r="L59" i="1"/>
  <c r="L60" i="1"/>
  <c r="L62" i="1"/>
  <c r="L63" i="1"/>
  <c r="L64" i="1"/>
  <c r="L65" i="1"/>
  <c r="L66" i="1"/>
  <c r="L67" i="1"/>
  <c r="L54" i="1"/>
  <c r="L53" i="1"/>
  <c r="L52" i="1"/>
  <c r="L51" i="1"/>
  <c r="L50" i="1"/>
  <c r="L48" i="1"/>
  <c r="L47" i="1"/>
  <c r="L44" i="1"/>
  <c r="L42" i="1"/>
  <c r="D6" i="19"/>
  <c r="E19" i="8"/>
  <c r="D19" i="8"/>
  <c r="C19" i="8"/>
  <c r="B19" i="8"/>
  <c r="E18" i="8"/>
  <c r="D18" i="8"/>
  <c r="C18" i="8"/>
  <c r="B18" i="8"/>
  <c r="E16" i="8"/>
  <c r="D16" i="8"/>
  <c r="C16" i="8"/>
  <c r="B16" i="8"/>
  <c r="E15" i="8"/>
  <c r="D15" i="8"/>
  <c r="C15" i="8"/>
  <c r="B15" i="8"/>
  <c r="D14" i="8"/>
  <c r="E13" i="8"/>
  <c r="D13" i="8"/>
  <c r="C13" i="8"/>
  <c r="B13" i="8"/>
  <c r="E12" i="8"/>
  <c r="D12" i="8"/>
  <c r="C12" i="8"/>
  <c r="B12" i="8"/>
  <c r="G3" i="8"/>
  <c r="B9" i="2"/>
  <c r="B8" i="2"/>
  <c r="B7" i="2"/>
  <c r="B5" i="2"/>
  <c r="F8" i="1"/>
  <c r="E14" i="8" s="1"/>
  <c r="L57" i="1"/>
  <c r="L56" i="1"/>
  <c r="L41" i="1"/>
  <c r="L40" i="1"/>
  <c r="L39" i="1"/>
  <c r="L37" i="1"/>
  <c r="L36" i="1"/>
  <c r="L35" i="1"/>
  <c r="L34" i="1"/>
  <c r="L33" i="1"/>
  <c r="L31" i="1"/>
  <c r="L30" i="1"/>
  <c r="L29" i="1"/>
  <c r="L28" i="1"/>
  <c r="L27" i="1"/>
  <c r="L25" i="1"/>
  <c r="L24" i="1"/>
  <c r="L23" i="1"/>
  <c r="L22" i="1"/>
  <c r="L21" i="1"/>
  <c r="L19" i="1"/>
  <c r="L18" i="1"/>
  <c r="L17" i="1"/>
  <c r="L16" i="1"/>
  <c r="L15" i="1"/>
  <c r="B7" i="3"/>
  <c r="B8" i="3" s="1"/>
  <c r="B9" i="3" s="1"/>
  <c r="B10" i="3" s="1"/>
  <c r="B11" i="3" s="1"/>
  <c r="B12" i="3" s="1"/>
  <c r="B13" i="3" s="1"/>
  <c r="B14" i="3" s="1"/>
  <c r="B15" i="3" s="1"/>
  <c r="I14" i="1"/>
  <c r="I20" i="1"/>
  <c r="I26" i="1"/>
  <c r="V8" i="8"/>
  <c r="F6" i="19" l="1"/>
  <c r="F9" i="19" s="1"/>
  <c r="C14" i="8"/>
  <c r="B83" i="2"/>
  <c r="C8" i="1"/>
  <c r="I31" i="30"/>
  <c r="N7" i="2"/>
  <c r="N6" i="2" s="1"/>
  <c r="U32" i="2"/>
  <c r="V32" i="2" s="1"/>
  <c r="E6" i="2"/>
  <c r="H13" i="1"/>
  <c r="O7" i="2"/>
  <c r="O6" i="2" s="1"/>
  <c r="U78" i="2"/>
  <c r="Q7" i="2"/>
  <c r="Q6" i="2" s="1"/>
  <c r="U49" i="2"/>
  <c r="V49" i="2" s="1"/>
  <c r="I13" i="1"/>
  <c r="I12" i="1" s="1"/>
  <c r="C5" i="4" s="1"/>
  <c r="Q31" i="30"/>
  <c r="Q45" i="30" s="1"/>
  <c r="Z15" i="30"/>
  <c r="K7" i="2"/>
  <c r="K6" i="2" s="1"/>
  <c r="G7" i="2"/>
  <c r="G6" i="2" s="1"/>
  <c r="C7" i="2"/>
  <c r="Z31" i="30"/>
  <c r="Z45" i="30" s="1"/>
  <c r="F7" i="2"/>
  <c r="F6" i="2" s="1"/>
  <c r="U14" i="2"/>
  <c r="V14" i="2" s="1"/>
  <c r="X45" i="30"/>
  <c r="U26" i="2"/>
  <c r="V26" i="2" s="1"/>
  <c r="U8" i="2"/>
  <c r="V8" i="2" s="1"/>
  <c r="I45" i="30"/>
  <c r="R7" i="2"/>
  <c r="R6" i="2" s="1"/>
  <c r="I7" i="2"/>
  <c r="I6" i="2" s="1"/>
  <c r="U73" i="2"/>
  <c r="V73" i="2" s="1"/>
  <c r="U20" i="2"/>
  <c r="V20" i="2" s="1"/>
  <c r="F14" i="8" l="1"/>
  <c r="B14" i="8"/>
  <c r="H85" i="1"/>
  <c r="J85" i="1" s="1"/>
  <c r="J13" i="1"/>
  <c r="C6" i="2"/>
  <c r="U7" i="2"/>
  <c r="V7" i="2" s="1"/>
  <c r="H84" i="1" l="1"/>
  <c r="J84" i="1" s="1"/>
  <c r="L85" i="1"/>
  <c r="L87" i="1" s="1"/>
  <c r="V79" i="2"/>
  <c r="U6" i="2"/>
  <c r="C5" i="8"/>
  <c r="D5" i="8" l="1"/>
  <c r="E5" i="8" s="1"/>
  <c r="F5" i="8" s="1"/>
  <c r="G5" i="8" s="1"/>
  <c r="H5" i="8" s="1"/>
  <c r="I5" i="8" s="1"/>
  <c r="J5" i="8" s="1"/>
  <c r="K5" i="8" s="1"/>
  <c r="L5" i="8" s="1"/>
  <c r="M5" i="8" s="1"/>
  <c r="N5" i="8" s="1"/>
  <c r="O5" i="8" s="1"/>
  <c r="P5" i="8" s="1"/>
  <c r="Q5" i="8" s="1"/>
  <c r="R5" i="8" s="1"/>
  <c r="S5" i="8" s="1"/>
  <c r="T5" i="8" s="1"/>
  <c r="C6" i="8"/>
  <c r="F8" i="8"/>
  <c r="M8" i="8"/>
  <c r="P8" i="8"/>
  <c r="I8" i="8"/>
  <c r="O8" i="8"/>
  <c r="R8" i="8"/>
  <c r="N8" i="8"/>
  <c r="C8" i="8"/>
  <c r="J8" i="8"/>
  <c r="H8" i="8"/>
  <c r="L8" i="8"/>
  <c r="S8" i="8"/>
  <c r="D8" i="8"/>
  <c r="Q8" i="8"/>
  <c r="E8" i="8"/>
  <c r="G8" i="8"/>
  <c r="K8" i="8"/>
  <c r="T8" i="8"/>
  <c r="J12" i="1"/>
  <c r="V78" i="2"/>
  <c r="H12" i="1"/>
  <c r="V6" i="2" s="1"/>
  <c r="V80" i="2" s="1"/>
  <c r="F3" i="2" s="1"/>
  <c r="D6" i="8" l="1"/>
  <c r="E6" i="8" s="1"/>
  <c r="F6" i="8" s="1"/>
  <c r="G6" i="8" s="1"/>
  <c r="H6" i="8" s="1"/>
  <c r="I6" i="8" s="1"/>
  <c r="J6" i="8" s="1"/>
  <c r="K6" i="8" s="1"/>
  <c r="L6" i="8" s="1"/>
  <c r="M6" i="8" s="1"/>
  <c r="N6" i="8" s="1"/>
  <c r="O6" i="8" s="1"/>
  <c r="P6" i="8" s="1"/>
  <c r="Q6" i="8" s="1"/>
  <c r="R6" i="8" s="1"/>
  <c r="S6" i="8" s="1"/>
  <c r="T6" i="8" s="1"/>
  <c r="C4" i="4"/>
  <c r="C11" i="4" s="1"/>
  <c r="L12" i="1"/>
  <c r="U8" i="8"/>
  <c r="I16" i="8" l="1"/>
  <c r="M16" i="8" s="1"/>
  <c r="I15" i="8"/>
  <c r="M15" i="8" s="1"/>
  <c r="I17" i="8"/>
  <c r="M17" i="8" s="1"/>
  <c r="I18" i="8"/>
  <c r="M18" i="8" s="1"/>
  <c r="M19" i="8" l="1"/>
  <c r="J15" i="8"/>
  <c r="K15" i="8" s="1"/>
  <c r="I19" i="8"/>
  <c r="J16" i="8"/>
  <c r="K16" i="8" s="1"/>
  <c r="J18" i="8"/>
  <c r="J17" i="8"/>
  <c r="K17" i="8" s="1"/>
  <c r="E5" i="4" l="1"/>
  <c r="C7" i="8"/>
  <c r="E6" i="19"/>
  <c r="E9" i="19" s="1"/>
  <c r="K18" i="8"/>
  <c r="K19" i="8" s="1"/>
  <c r="E11" i="4" l="1"/>
  <c r="C9" i="8"/>
  <c r="B13" i="4" l="1"/>
  <c r="N15" i="8" s="1"/>
  <c r="G6" i="19" s="1"/>
  <c r="G9" i="19" s="1"/>
  <c r="H6" i="19" s="1"/>
  <c r="D7" i="8"/>
  <c r="D9" i="8" s="1"/>
  <c r="H9" i="19" l="1"/>
  <c r="E7" i="8"/>
  <c r="E9" i="8" s="1"/>
  <c r="F7" i="8" l="1"/>
  <c r="F9" i="8" s="1"/>
  <c r="G7" i="8" l="1"/>
  <c r="G9" i="8" s="1"/>
  <c r="H7" i="8" l="1"/>
  <c r="H9" i="8" l="1"/>
  <c r="I7" i="8" l="1"/>
  <c r="I9" i="8" s="1"/>
  <c r="J7" i="8" l="1"/>
  <c r="J9" i="8" s="1"/>
  <c r="K7" i="8" l="1"/>
  <c r="K9" i="8" s="1"/>
  <c r="L7" i="8" l="1"/>
  <c r="L9" i="8" s="1"/>
  <c r="M7" i="8" l="1"/>
  <c r="M9" i="8" s="1"/>
  <c r="N7" i="8" l="1"/>
  <c r="N9" i="8" s="1"/>
  <c r="O7" i="8" l="1"/>
  <c r="O9" i="8" s="1"/>
  <c r="P7" i="8" l="1"/>
  <c r="P9" i="8" s="1"/>
  <c r="Q7" i="8" l="1"/>
  <c r="Q9" i="8" s="1"/>
  <c r="R7" i="8" l="1"/>
  <c r="R9" i="8" s="1"/>
  <c r="S7" i="8" l="1"/>
  <c r="S9" i="8" s="1"/>
  <c r="T7" i="8" l="1"/>
  <c r="U7" i="8" s="1"/>
  <c r="V7" i="8" s="1"/>
  <c r="T9" i="8" l="1"/>
</calcChain>
</file>

<file path=xl/sharedStrings.xml><?xml version="1.0" encoding="utf-8"?>
<sst xmlns="http://schemas.openxmlformats.org/spreadsheetml/2006/main" count="372" uniqueCount="145">
  <si>
    <t>Descrizione</t>
  </si>
  <si>
    <t>1. Tipologia del progetto di investimento per il quale si richiede il contributo</t>
  </si>
  <si>
    <t>Spese Ammissibili</t>
  </si>
  <si>
    <t>Totale</t>
  </si>
  <si>
    <t>Spese non ammissibili</t>
  </si>
  <si>
    <t>Voci di spesa</t>
  </si>
  <si>
    <t>Importo totale</t>
  </si>
  <si>
    <t>(euro)</t>
  </si>
  <si>
    <t>Tipologia di spesa</t>
  </si>
  <si>
    <t>Intensità di aiuto applicabile</t>
  </si>
  <si>
    <t>Classe dimensonale</t>
  </si>
  <si>
    <t>Tipologia aiuto richiesto</t>
  </si>
  <si>
    <t>Norma applicabile</t>
  </si>
  <si>
    <t>a)</t>
  </si>
  <si>
    <t>b)</t>
  </si>
  <si>
    <t>Controllo</t>
  </si>
  <si>
    <t>Contributo richiesto</t>
  </si>
  <si>
    <t>Identificativo tipologia investimento</t>
  </si>
  <si>
    <t>Min.</t>
  </si>
  <si>
    <t>Max</t>
  </si>
  <si>
    <t>Check</t>
  </si>
  <si>
    <t>Importo spesa ammissibile</t>
  </si>
  <si>
    <t>Tipologia Investimento Iniziale</t>
  </si>
  <si>
    <t>FABBISOGNO</t>
  </si>
  <si>
    <t>Importi</t>
  </si>
  <si>
    <t>FONTI DI COPERTURA</t>
  </si>
  <si>
    <t>Agevolazioni richieste per il programma</t>
  </si>
  <si>
    <t>Altri finanziamenti a m/l termine</t>
  </si>
  <si>
    <t>Altre disponibilità (specificare):</t>
  </si>
  <si>
    <t>..............................................................</t>
  </si>
  <si>
    <t>Totale fabbisogni</t>
  </si>
  <si>
    <t>Totale fonti</t>
  </si>
  <si>
    <t>Spese non agevolabili</t>
  </si>
  <si>
    <t>Avanzamento % spesa</t>
  </si>
  <si>
    <t>Avanzamento spesa - dato cumulato</t>
  </si>
  <si>
    <t>Importo contributo richiesto cumulato</t>
  </si>
  <si>
    <t>Soggetto obbligato alla predisposizione del bilancio</t>
  </si>
  <si>
    <t>Si</t>
  </si>
  <si>
    <t>No</t>
  </si>
  <si>
    <t>Ok predisposto</t>
  </si>
  <si>
    <t>Nome e Cognome del Rappresentante Legale</t>
  </si>
  <si>
    <t>Il sottoscritto _____________________________, nato a _______________ residente in _____________________________________________, C.F.__________________________________________________
consapevole delle responsabilità penali cui può andare incontro in caso di dichiarazioni mendaci, ai sensi e per gli effetti dell’art. 76 del D.P.R. 28 dicembre 2000, n. 445,
DICHIARA
 - che le informazioni riportate nel presente Formulario sono veritiere e, ove riferite a elementi previsionali, basate su stime ragionevoli;
 - che i valori esposti relativi alla spesa ammissibile, per la quale il contributo è richiesto, si basa su preventivi predisposti nella disponibilità dell'impresa richiedente.</t>
  </si>
  <si>
    <r>
      <t>Firma digitale del legale rappresentante</t>
    </r>
    <r>
      <rPr>
        <vertAlign val="superscript"/>
        <sz val="8"/>
        <color theme="1"/>
        <rFont val="Calibri"/>
        <family val="2"/>
      </rPr>
      <t>*</t>
    </r>
  </si>
  <si>
    <t>(*) In alternativa il presente documento deve essere firmato digitalmente dal procuratore speciale del legale rappresentante dell’impresa e corredato dalla procura speciale o copia autentica della stessa munita delle necessarie dichiarazioni rese dal legale rappresentante e procuratore ai sensi del D.P.R. n. 445/2000.</t>
  </si>
  <si>
    <t>Selezionare modalità prescelta erogazione contributo</t>
  </si>
  <si>
    <t>Modalità erogazione contributo</t>
  </si>
  <si>
    <t>1 - con anticipazione</t>
  </si>
  <si>
    <t>2 - avanzamento lavori</t>
  </si>
  <si>
    <t>(valore % contributo)</t>
  </si>
  <si>
    <t>Avanzamento della spesa[1]</t>
  </si>
  <si>
    <t>Avanzamento della spesa[2]</t>
  </si>
  <si>
    <t>Avanzamento della spesa</t>
  </si>
  <si>
    <t>Anticipazione contributo</t>
  </si>
  <si>
    <t>(valore %)</t>
  </si>
  <si>
    <t>1° Acconto</t>
  </si>
  <si>
    <t>Saldo</t>
  </si>
  <si>
    <t>Importo contributo richiesto 1 - con anticipazione</t>
  </si>
  <si>
    <t>Importo contributo richiesto 2  - avanzamento lavori</t>
  </si>
  <si>
    <t>ATI</t>
  </si>
  <si>
    <t>si</t>
  </si>
  <si>
    <t>no</t>
  </si>
  <si>
    <t>Nimerosità ATI</t>
  </si>
  <si>
    <t>Selezionare una delle opzioni disponibili</t>
  </si>
  <si>
    <t>Conto economico</t>
  </si>
  <si>
    <t>Denominazione richiedente</t>
  </si>
  <si>
    <r>
      <t>IVA</t>
    </r>
    <r>
      <rPr>
        <vertAlign val="superscript"/>
        <sz val="8"/>
        <color rgb="FF00000A"/>
        <rFont val="Calibri"/>
        <family val="2"/>
      </rPr>
      <t>2</t>
    </r>
  </si>
  <si>
    <r>
      <t>Selezionare una opzione</t>
    </r>
    <r>
      <rPr>
        <b/>
        <vertAlign val="superscript"/>
        <sz val="8"/>
        <color theme="0"/>
        <rFont val="Calibri"/>
        <family val="2"/>
      </rPr>
      <t>1</t>
    </r>
  </si>
  <si>
    <t>FORMULARIO</t>
  </si>
  <si>
    <t>SEZIONE C</t>
  </si>
  <si>
    <t>Disclaimer: Predisporre il formulario seguendo l'ordine dei fogli nella presente cartella di lavoro, avendo cura di alimentare le celle in bianco in funzione delle caratteristiche e dei contenuti dell'operazione proposta, nonché delle caratteristiche del richiedente e, eventualmente, dei soggetti aderenti nel caso di domanda di contributo in forma aggregata.</t>
  </si>
  <si>
    <t>Nota 1:</t>
  </si>
  <si>
    <t>Sezione C - Quadro di riepilogo del contributo richiesto</t>
  </si>
  <si>
    <t>SEZIONE C - Soggetto 1</t>
  </si>
  <si>
    <t>b) aiuto concesso in conformità con le disposizioni di cui all’Art. 53 del Reg. 651/2014</t>
  </si>
  <si>
    <t>a) contributo 100%</t>
  </si>
  <si>
    <t>Tipologia Evento</t>
  </si>
  <si>
    <t>Tipologia A</t>
  </si>
  <si>
    <t>Tipologia B</t>
  </si>
  <si>
    <t>Importo max contributo</t>
  </si>
  <si>
    <t>Costi operativi</t>
  </si>
  <si>
    <t>Locazione o l'affitto di immobili e centri culturali</t>
  </si>
  <si>
    <t>Spese di viaggio</t>
  </si>
  <si>
    <t>Materiali e forniture con attinenza diretta al progetto o all'attività culturale</t>
  </si>
  <si>
    <t xml:space="preserve">Strutture architettoniche utilizzate per mostre e messe in scena </t>
  </si>
  <si>
    <t>Prestiti per mostre</t>
  </si>
  <si>
    <t>Locazione, acquisto o noleggio strumenti musicali</t>
  </si>
  <si>
    <t>Software e attrezzature</t>
  </si>
  <si>
    <t>Costi di promozione</t>
  </si>
  <si>
    <t>Spese relative al personale impiegato nell'istituzione culturale o nel sito del patrimonio o per un progetto</t>
  </si>
  <si>
    <t>Costi per comunicazione e pubblicità dell’evento</t>
  </si>
  <si>
    <t>Costi del personale ammissibili</t>
  </si>
  <si>
    <t>Costi del personale non ammissibili</t>
  </si>
  <si>
    <t>Altri costi direttamente imputabili al progetto o all'attività</t>
  </si>
  <si>
    <t>Nota bene: compilare le celle in bianco di cui sopra relativamente alla spesa ammissibile e, se del caso, non ammissibile - vanno fornite, in relazione a ciascun importo, le informazioni sulla voce di spesa ed una sua breve descrizione.. La mancata compilazione non consente la produzione del Formulario in maniera completa e funzionale alla presentazione della domanda.</t>
  </si>
  <si>
    <t>Costi per servizi (max 20% costi ammissibili)</t>
  </si>
  <si>
    <t>Importo totale spese ammissibili</t>
  </si>
  <si>
    <t>Soglia
(valori max su investimento ammissibile)</t>
  </si>
  <si>
    <t>Spese relative al personale impiegato</t>
  </si>
  <si>
    <t>Capitale di esercizio</t>
  </si>
  <si>
    <t>PAC CALABRIA 2007-2013</t>
  </si>
  <si>
    <t>AVVISO Scheda III Nuove operazioni n 7</t>
  </si>
  <si>
    <t>Costi ammissibili</t>
  </si>
  <si>
    <t>Mesi</t>
  </si>
  <si>
    <t>Materiali e le forniture con attinenza diretta al progetto o all'attività culturale</t>
  </si>
  <si>
    <t>Altri costi direttamente imputabili al progetto o all'attività (descrizione)</t>
  </si>
  <si>
    <t>Spese relative al personale impiegato nel progetto</t>
  </si>
  <si>
    <t xml:space="preserve"> - </t>
  </si>
  <si>
    <t>Costi per servizi (max 20% costi totali progetto)</t>
  </si>
  <si>
    <t>Costi dei servizi di consulenza e di progettazione degli eventi</t>
  </si>
  <si>
    <t>Direzione artistica</t>
  </si>
  <si>
    <t>Direzione tecnico-organizzativa</t>
  </si>
  <si>
    <t>Costi per l'accesso a opere protette dal diritto d'autore e ad altri contenuti protetti da diritti di proprietà intellettuale</t>
  </si>
  <si>
    <t>Costi per comunicazione</t>
  </si>
  <si>
    <t>Costi pubblicità</t>
  </si>
  <si>
    <t>A - Totale Costi Ammissibili</t>
  </si>
  <si>
    <t>Entrate Generate dalla realizzazione del progetto</t>
  </si>
  <si>
    <t>B - Totale Entrate</t>
  </si>
  <si>
    <t>C - Risultato Operativo (B - A)</t>
  </si>
  <si>
    <t>2. Quadro di dettaglio del costo totale dell'intervento
(Nota bene: nel caso di IVA non recuperabile, le spese ammissibili potranno essere esposte comprensive d'IVA)</t>
  </si>
  <si>
    <t>3. Articolazione temporale della spesa ammissibile</t>
  </si>
  <si>
    <t>Check coerenza articolazione temporale con punto 2) Quadro dettaglio spese ammissibili:</t>
  </si>
  <si>
    <t>5. Articolazione temporale delle richieste di erogazione del contributo (importi in euro)</t>
  </si>
  <si>
    <t>6. Determinazione del contributo richiesto</t>
  </si>
  <si>
    <t>Soggetto di cui al par. 2.1, comma 1, lettera a)</t>
  </si>
  <si>
    <t>Soggetto di cui al par. 2.1, comma 1, lettere da b) a d)</t>
  </si>
  <si>
    <t>Tipologia Soggetto</t>
  </si>
  <si>
    <r>
      <t>4. Piano di copertura</t>
    </r>
    <r>
      <rPr>
        <b/>
        <vertAlign val="superscript"/>
        <sz val="12"/>
        <color theme="0"/>
        <rFont val="Calibri"/>
        <family val="2"/>
      </rPr>
      <t>1</t>
    </r>
  </si>
  <si>
    <t>Tipologia contributo concedibile</t>
  </si>
  <si>
    <r>
      <t xml:space="preserve">Nota bene: </t>
    </r>
    <r>
      <rPr>
        <b/>
        <u/>
        <sz val="9"/>
        <color theme="0"/>
        <rFont val="Calibri"/>
        <family val="2"/>
      </rPr>
      <t>Il presente foglio si alimenta automaticamente.</t>
    </r>
    <r>
      <rPr>
        <sz val="9"/>
        <color theme="0"/>
        <rFont val="Calibri"/>
        <family val="2"/>
      </rPr>
      <t xml:space="preserve"> Ove gli elementi forniti circa la tipologia dell'investimento e la classe dimensionale non fossero congrui con le disposizioni dell'Avviso oppure le indicazioni relativamente alla spesa prevista, fornite in tabella 2, non rispettano le condizioni previste dall'Avviso (in materia di soglie di investimento ammissibile e limiti all'incidenza di alcune voci di spesa) e, </t>
    </r>
    <r>
      <rPr>
        <b/>
        <u/>
        <sz val="9"/>
        <color theme="0"/>
        <rFont val="Calibri"/>
        <family val="2"/>
      </rPr>
      <t>più in generale, ove i dati forniti nella presente sezione del Formulario (compresi, quindi, anche gli altri fogli della presente cartella excel) fossero incongrui o incompleti, il foglio di calcolo non procede alla determinazione dell'aiuto concedibile/contributo richiesto</t>
    </r>
    <r>
      <rPr>
        <sz val="9"/>
        <color theme="0"/>
        <rFont val="Calibri"/>
        <family val="2"/>
      </rPr>
      <t>.</t>
    </r>
  </si>
  <si>
    <t>Modello da Integrare ad Allegato E per i Soggetti richiedenti di cui al Par. 2.1 comma 1 lett. a).</t>
  </si>
  <si>
    <t>Spese ammissibili a contributo</t>
  </si>
  <si>
    <r>
      <t>Mezzi propri</t>
    </r>
    <r>
      <rPr>
        <vertAlign val="superscript"/>
        <sz val="8"/>
        <color rgb="FF00000A"/>
        <rFont val="Calibri"/>
        <family val="2"/>
      </rPr>
      <t>2</t>
    </r>
  </si>
  <si>
    <t>Contributo massimo concedibile</t>
  </si>
  <si>
    <t>Percentuale di cofinanziamento</t>
  </si>
  <si>
    <t>dd</t>
  </si>
  <si>
    <t>Nota 1: Con riferimento alle fonti di copertura, allegare alla domanda eventuale documentazione utile a supporto delle informazioni fornite
Nota 2: Il dato va fornito obbligatoriamente. Nel caso di IVA non recuperabile (quindi IVA spesa ammissibile) riportare valore 0. Nel caso di Beneficiari Enti Pubblici, riportare valore 0 alla voce Mezzi Propri.</t>
  </si>
  <si>
    <t>Percentuale di contributo richiesta</t>
  </si>
  <si>
    <t>Contributo concedibile</t>
  </si>
  <si>
    <t>Intensità di aiuto applicata</t>
  </si>
  <si>
    <t>ff</t>
  </si>
  <si>
    <t>gg</t>
  </si>
  <si>
    <t>,</t>
  </si>
  <si>
    <t>Contributo Richiesto</t>
  </si>
  <si>
    <r>
      <t xml:space="preserve">2bis. Percentuale di cofinanziamento prevista uguale o maggiore del 30% (Nota bene: l'informazione deve essere fornita </t>
    </r>
    <r>
      <rPr>
        <b/>
        <u/>
        <sz val="14"/>
        <color theme="0"/>
        <rFont val="Calibri"/>
        <family val="2"/>
      </rPr>
      <t>solamente</t>
    </r>
    <r>
      <rPr>
        <b/>
        <sz val="14"/>
        <color theme="0"/>
        <rFont val="Calibri"/>
        <family val="2"/>
      </rPr>
      <t xml:space="preserve"> dai Beneficiari di cui al par. 2.1 comma 1 lettere da b) a d)</t>
    </r>
  </si>
  <si>
    <t>2bis. Percentuale di cofinanziamento prevista uguale o maggiore del 30% (Nota bene: l'informazione deve essere fornita solamente dai Beneficiari di cui al par. 2.1 comma 1 lettere da b) a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</si>
</sst>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0\)"/>
    <numFmt numFmtId="165" formatCode="0.0%"/>
    <numFmt numFmtId="166" formatCode="#,##0.00_ ;[Red]\-#,##0.00\ "/>
  </numFmts>
  <fonts count="44" x14ac:knownFonts="1">
    <font>
      <sz val="8"/>
      <color theme="1"/>
      <name val="Calibri"/>
      <family val="2"/>
    </font>
    <font>
      <sz val="8"/>
      <color theme="1"/>
      <name val="Calibri"/>
      <family val="2"/>
    </font>
    <font>
      <b/>
      <sz val="8"/>
      <color theme="1"/>
      <name val="Calibri"/>
      <family val="2"/>
    </font>
    <font>
      <b/>
      <sz val="10"/>
      <color theme="1"/>
      <name val="Calibri"/>
      <family val="2"/>
    </font>
    <font>
      <i/>
      <sz val="8"/>
      <color theme="1"/>
      <name val="Calibri"/>
      <family val="2"/>
    </font>
    <font>
      <b/>
      <i/>
      <sz val="8"/>
      <color theme="1"/>
      <name val="Calibri"/>
      <family val="2"/>
    </font>
    <font>
      <b/>
      <sz val="9"/>
      <color theme="1"/>
      <name val="Calibri"/>
      <family val="2"/>
    </font>
    <font>
      <b/>
      <sz val="7"/>
      <color theme="1"/>
      <name val="Calibri"/>
      <family val="2"/>
    </font>
    <font>
      <sz val="8"/>
      <color rgb="FF00000A"/>
      <name val="Calibri"/>
      <family val="2"/>
    </font>
    <font>
      <b/>
      <sz val="8"/>
      <color rgb="FF00000A"/>
      <name val="Calibri"/>
      <family val="2"/>
    </font>
    <font>
      <sz val="10"/>
      <name val="Times New Roman"/>
      <family val="1"/>
    </font>
    <font>
      <sz val="12"/>
      <name val="Times New Roman"/>
      <family val="1"/>
    </font>
    <font>
      <sz val="8"/>
      <name val="Calibri"/>
      <family val="2"/>
    </font>
    <font>
      <sz val="8"/>
      <color theme="0"/>
      <name val="Calibri"/>
      <family val="2"/>
    </font>
    <font>
      <vertAlign val="superscript"/>
      <sz val="8"/>
      <color theme="1"/>
      <name val="Calibri"/>
      <family val="2"/>
    </font>
    <font>
      <b/>
      <sz val="9"/>
      <color theme="3"/>
      <name val="Calibri"/>
      <family val="2"/>
    </font>
    <font>
      <b/>
      <sz val="14"/>
      <color theme="1"/>
      <name val="Calibri"/>
      <family val="2"/>
    </font>
    <font>
      <sz val="9"/>
      <color theme="1"/>
      <name val="Calibri"/>
      <family val="2"/>
    </font>
    <font>
      <i/>
      <sz val="9"/>
      <color theme="1"/>
      <name val="Calibri"/>
      <family val="2"/>
    </font>
    <font>
      <b/>
      <i/>
      <sz val="9"/>
      <color theme="1"/>
      <name val="Calibri"/>
      <family val="2"/>
    </font>
    <font>
      <b/>
      <sz val="12"/>
      <color theme="0"/>
      <name val="Calibri"/>
      <family val="2"/>
    </font>
    <font>
      <sz val="12"/>
      <color theme="1"/>
      <name val="Calibri"/>
      <family val="2"/>
    </font>
    <font>
      <sz val="9"/>
      <color rgb="FF00000A"/>
      <name val="Calibri"/>
      <family val="2"/>
    </font>
    <font>
      <vertAlign val="superscript"/>
      <sz val="8"/>
      <color rgb="FF00000A"/>
      <name val="Calibri"/>
      <family val="2"/>
    </font>
    <font>
      <u/>
      <sz val="8"/>
      <color theme="10"/>
      <name val="Calibri"/>
      <family val="2"/>
    </font>
    <font>
      <sz val="8"/>
      <color theme="0" tint="-4.9989318521683403E-2"/>
      <name val="Calibri"/>
      <family val="2"/>
    </font>
    <font>
      <b/>
      <sz val="9"/>
      <color rgb="FF00000A"/>
      <name val="Calibri"/>
      <family val="2"/>
    </font>
    <font>
      <b/>
      <vertAlign val="superscript"/>
      <sz val="12"/>
      <color theme="0"/>
      <name val="Calibri"/>
      <family val="2"/>
    </font>
    <font>
      <b/>
      <sz val="8"/>
      <color theme="0"/>
      <name val="Calibri"/>
      <family val="2"/>
    </font>
    <font>
      <b/>
      <sz val="14"/>
      <color theme="4" tint="-0.249977111117893"/>
      <name val="Calibri"/>
      <family val="2"/>
    </font>
    <font>
      <b/>
      <sz val="9"/>
      <color theme="4" tint="-0.249977111117893"/>
      <name val="Calibri"/>
      <family val="2"/>
    </font>
    <font>
      <sz val="8"/>
      <color theme="4" tint="-0.249977111117893"/>
      <name val="Calibri"/>
      <family val="2"/>
    </font>
    <font>
      <i/>
      <sz val="8"/>
      <color theme="0"/>
      <name val="Calibri"/>
      <family val="2"/>
    </font>
    <font>
      <sz val="9"/>
      <color theme="0"/>
      <name val="Calibri"/>
      <family val="2"/>
    </font>
    <font>
      <b/>
      <u/>
      <sz val="9"/>
      <color theme="0"/>
      <name val="Calibri"/>
      <family val="2"/>
    </font>
    <font>
      <b/>
      <vertAlign val="superscript"/>
      <sz val="8"/>
      <color theme="0"/>
      <name val="Calibri"/>
      <family val="2"/>
    </font>
    <font>
      <sz val="14"/>
      <color theme="1"/>
      <name val="Calibri"/>
      <family val="2"/>
    </font>
    <font>
      <b/>
      <i/>
      <sz val="8"/>
      <color theme="4" tint="-0.249977111117893"/>
      <name val="Calibri"/>
      <family val="2"/>
    </font>
    <font>
      <b/>
      <sz val="14"/>
      <color theme="0"/>
      <name val="Calibri"/>
      <family val="2"/>
    </font>
    <font>
      <b/>
      <sz val="36"/>
      <color theme="4" tint="-0.249977111117893"/>
      <name val="Calibri"/>
      <family val="2"/>
    </font>
    <font>
      <sz val="8"/>
      <color theme="1"/>
      <name val="Arial"/>
      <family val="2"/>
    </font>
    <font>
      <b/>
      <sz val="10"/>
      <color theme="0"/>
      <name val="Calibri"/>
      <family val="2"/>
    </font>
    <font>
      <b/>
      <sz val="12"/>
      <color theme="1"/>
      <name val="Calibri"/>
      <family val="2"/>
    </font>
    <font>
      <b/>
      <u/>
      <sz val="14"/>
      <color theme="0"/>
      <name val="Calibri"/>
      <family val="2"/>
    </font>
  </fonts>
  <fills count="11">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9D9D9"/>
        <bgColor indexed="64"/>
      </patternFill>
    </fill>
    <fill>
      <patternFill patternType="solid">
        <fgColor theme="4" tint="-0.249977111117893"/>
        <bgColor indexed="64"/>
      </patternFill>
    </fill>
  </fills>
  <borders count="131">
    <border>
      <left/>
      <right/>
      <top/>
      <bottom/>
      <diagonal/>
    </border>
    <border>
      <left style="medium">
        <color theme="1" tint="0.34998626667073579"/>
      </left>
      <right style="thin">
        <color theme="1" tint="0.34998626667073579"/>
      </right>
      <top style="medium">
        <color theme="1" tint="0.34998626667073579"/>
      </top>
      <bottom style="medium">
        <color theme="1" tint="0.34998626667073579"/>
      </bottom>
      <diagonal/>
    </border>
    <border>
      <left style="thin">
        <color theme="1" tint="0.34998626667073579"/>
      </left>
      <right style="thin">
        <color theme="1" tint="0.34998626667073579"/>
      </right>
      <top style="medium">
        <color theme="1" tint="0.34998626667073579"/>
      </top>
      <bottom style="medium">
        <color theme="1" tint="0.34998626667073579"/>
      </bottom>
      <diagonal/>
    </border>
    <border>
      <left style="thin">
        <color theme="1" tint="0.34998626667073579"/>
      </left>
      <right style="medium">
        <color theme="1" tint="0.34998626667073579"/>
      </right>
      <top style="medium">
        <color theme="1" tint="0.34998626667073579"/>
      </top>
      <bottom style="medium">
        <color theme="1" tint="0.34998626667073579"/>
      </bottom>
      <diagonal/>
    </border>
    <border>
      <left style="medium">
        <color theme="1" tint="0.34998626667073579"/>
      </left>
      <right style="medium">
        <color theme="1" tint="0.34998626667073579"/>
      </right>
      <top style="medium">
        <color theme="1" tint="0.34998626667073579"/>
      </top>
      <bottom style="thin">
        <color theme="1" tint="0.34998626667073579"/>
      </bottom>
      <diagonal/>
    </border>
    <border>
      <left style="medium">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style="medium">
        <color theme="1" tint="0.34998626667073579"/>
      </left>
      <right/>
      <top style="thin">
        <color theme="1" tint="0.34998626667073579"/>
      </top>
      <bottom style="medium">
        <color theme="1" tint="0.34998626667073579"/>
      </bottom>
      <diagonal/>
    </border>
    <border>
      <left/>
      <right/>
      <top style="thin">
        <color theme="1" tint="0.34998626667073579"/>
      </top>
      <bottom style="medium">
        <color theme="1" tint="0.34998626667073579"/>
      </bottom>
      <diagonal/>
    </border>
    <border>
      <left/>
      <right style="medium">
        <color theme="1" tint="0.34998626667073579"/>
      </right>
      <top style="thin">
        <color theme="1" tint="0.34998626667073579"/>
      </top>
      <bottom style="medium">
        <color theme="1" tint="0.34998626667073579"/>
      </bottom>
      <diagonal/>
    </border>
    <border>
      <left style="medium">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medium">
        <color theme="1" tint="0.34998626667073579"/>
      </right>
      <top style="thin">
        <color theme="1" tint="0.34998626667073579"/>
      </top>
      <bottom style="thin">
        <color theme="1" tint="0.34998626667073579"/>
      </bottom>
      <diagonal/>
    </border>
    <border>
      <left style="medium">
        <color theme="1" tint="0.34998626667073579"/>
      </left>
      <right/>
      <top style="medium">
        <color theme="1" tint="0.34998626667073579"/>
      </top>
      <bottom style="thin">
        <color theme="1" tint="0.34998626667073579"/>
      </bottom>
      <diagonal/>
    </border>
    <border>
      <left/>
      <right/>
      <top style="medium">
        <color theme="1" tint="0.34998626667073579"/>
      </top>
      <bottom style="thin">
        <color theme="1" tint="0.34998626667073579"/>
      </bottom>
      <diagonal/>
    </border>
    <border>
      <left/>
      <right style="medium">
        <color theme="1" tint="0.34998626667073579"/>
      </right>
      <top style="medium">
        <color theme="1" tint="0.34998626667073579"/>
      </top>
      <bottom style="thin">
        <color theme="1" tint="0.34998626667073579"/>
      </bottom>
      <diagonal/>
    </border>
    <border>
      <left style="medium">
        <color theme="1" tint="0.34998626667073579"/>
      </left>
      <right/>
      <top style="medium">
        <color theme="1" tint="0.34998626667073579"/>
      </top>
      <bottom style="medium">
        <color theme="1" tint="0.34998626667073579"/>
      </bottom>
      <diagonal/>
    </border>
    <border>
      <left/>
      <right style="thin">
        <color theme="1" tint="0.34998626667073579"/>
      </right>
      <top style="medium">
        <color theme="1" tint="0.34998626667073579"/>
      </top>
      <bottom style="medium">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right style="thin">
        <color theme="1" tint="0.34998626667073579"/>
      </right>
      <top style="thin">
        <color theme="1" tint="0.34998626667073579"/>
      </top>
      <bottom style="medium">
        <color theme="1" tint="0.34998626667073579"/>
      </bottom>
      <diagonal/>
    </border>
    <border>
      <left style="medium">
        <color theme="1" tint="0.34998626667073579"/>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top/>
      <bottom style="medium">
        <color theme="1" tint="0.34998626667073579"/>
      </bottom>
      <diagonal/>
    </border>
    <border>
      <left/>
      <right style="medium">
        <color theme="1" tint="0.34998626667073579"/>
      </right>
      <top/>
      <bottom style="medium">
        <color theme="1" tint="0.34998626667073579"/>
      </bottom>
      <diagonal/>
    </border>
    <border>
      <left style="medium">
        <color theme="1" tint="0.34998626667073579"/>
      </left>
      <right style="thin">
        <color theme="1" tint="0.34998626667073579"/>
      </right>
      <top/>
      <bottom/>
      <diagonal/>
    </border>
    <border>
      <left style="thin">
        <color theme="1" tint="0.34998626667073579"/>
      </left>
      <right style="thin">
        <color theme="1" tint="0.34998626667073579"/>
      </right>
      <top/>
      <bottom/>
      <diagonal/>
    </border>
    <border>
      <left/>
      <right/>
      <top/>
      <bottom style="medium">
        <color theme="1" tint="0.34998626667073579"/>
      </bottom>
      <diagonal/>
    </border>
    <border>
      <left style="medium">
        <color theme="1" tint="0.34998626667073579"/>
      </left>
      <right style="thin">
        <color theme="1" tint="0.34998626667073579"/>
      </right>
      <top style="medium">
        <color theme="1" tint="0.34998626667073579"/>
      </top>
      <bottom/>
      <diagonal/>
    </border>
    <border>
      <left style="medium">
        <color theme="1" tint="0.34998626667073579"/>
      </left>
      <right style="thin">
        <color theme="1" tint="0.34998626667073579"/>
      </right>
      <top/>
      <bottom style="medium">
        <color theme="1" tint="0.34998626667073579"/>
      </bottom>
      <diagonal/>
    </border>
    <border>
      <left style="thin">
        <color theme="1" tint="0.34998626667073579"/>
      </left>
      <right style="thin">
        <color theme="1" tint="0.34998626667073579"/>
      </right>
      <top style="medium">
        <color theme="1" tint="0.34998626667073579"/>
      </top>
      <bottom/>
      <diagonal/>
    </border>
    <border>
      <left style="thin">
        <color theme="1" tint="0.34998626667073579"/>
      </left>
      <right style="thin">
        <color theme="1" tint="0.34998626667073579"/>
      </right>
      <top/>
      <bottom style="medium">
        <color theme="1" tint="0.34998626667073579"/>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diagonal/>
    </border>
    <border>
      <left style="thin">
        <color theme="1" tint="0.499984740745262"/>
      </left>
      <right style="medium">
        <color theme="1" tint="0.499984740745262"/>
      </right>
      <top style="thin">
        <color theme="1" tint="0.499984740745262"/>
      </top>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medium">
        <color theme="1" tint="0.499984740745262"/>
      </right>
      <top style="medium">
        <color theme="1" tint="0.499984740745262"/>
      </top>
      <bottom style="medium">
        <color theme="1" tint="0.499984740745262"/>
      </bottom>
      <diagonal/>
    </border>
    <border>
      <left style="thin">
        <color auto="1"/>
      </left>
      <right style="thin">
        <color auto="1"/>
      </right>
      <top style="thin">
        <color auto="1"/>
      </top>
      <bottom style="thin">
        <color auto="1"/>
      </bottom>
      <diagonal/>
    </border>
    <border>
      <left/>
      <right/>
      <top style="medium">
        <color theme="1" tint="0.499984740745262"/>
      </top>
      <bottom/>
      <diagonal/>
    </border>
    <border>
      <left style="medium">
        <color theme="1" tint="0.34998626667073579"/>
      </left>
      <right style="medium">
        <color theme="1" tint="0.34998626667073579"/>
      </right>
      <top/>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34998626667073579"/>
      </left>
      <right/>
      <top/>
      <bottom/>
      <diagonal/>
    </border>
    <border>
      <left/>
      <right style="medium">
        <color theme="1" tint="0.34998626667073579"/>
      </right>
      <top/>
      <bottom/>
      <diagonal/>
    </border>
    <border>
      <left style="double">
        <color rgb="FF808080"/>
      </left>
      <right style="medium">
        <color rgb="FF808080"/>
      </right>
      <top style="medium">
        <color rgb="FF808080"/>
      </top>
      <bottom style="double">
        <color rgb="FF808080"/>
      </bottom>
      <diagonal/>
    </border>
    <border>
      <left style="double">
        <color rgb="FF808080"/>
      </left>
      <right style="medium">
        <color rgb="FF808080"/>
      </right>
      <top/>
      <bottom style="double">
        <color rgb="FF808080"/>
      </bottom>
      <diagonal/>
    </border>
    <border>
      <left/>
      <right style="medium">
        <color rgb="FF808080"/>
      </right>
      <top/>
      <bottom style="double">
        <color rgb="FF808080"/>
      </bottom>
      <diagonal/>
    </border>
    <border>
      <left/>
      <right style="double">
        <color rgb="FF808080"/>
      </right>
      <top/>
      <bottom style="double">
        <color rgb="FF808080"/>
      </bottom>
      <diagonal/>
    </border>
    <border>
      <left style="double">
        <color rgb="FF808080"/>
      </left>
      <right/>
      <top style="double">
        <color rgb="FF808080"/>
      </top>
      <bottom/>
      <diagonal/>
    </border>
    <border>
      <left style="double">
        <color rgb="FF808080"/>
      </left>
      <right/>
      <top/>
      <bottom style="double">
        <color rgb="FF808080"/>
      </bottom>
      <diagonal/>
    </border>
    <border>
      <left style="medium">
        <color rgb="FF808080"/>
      </left>
      <right/>
      <top style="double">
        <color rgb="FF808080"/>
      </top>
      <bottom style="medium">
        <color rgb="FF808080"/>
      </bottom>
      <diagonal/>
    </border>
    <border>
      <left/>
      <right style="double">
        <color rgb="FF808080"/>
      </right>
      <top style="double">
        <color rgb="FF808080"/>
      </top>
      <bottom style="medium">
        <color rgb="FF808080"/>
      </bottom>
      <diagonal/>
    </border>
    <border>
      <left style="medium">
        <color rgb="FF808080"/>
      </left>
      <right/>
      <top/>
      <bottom style="double">
        <color rgb="FF808080"/>
      </bottom>
      <diagonal/>
    </border>
    <border>
      <left style="medium">
        <color rgb="FF808080"/>
      </left>
      <right style="double">
        <color rgb="FF808080"/>
      </right>
      <top/>
      <bottom style="double">
        <color rgb="FF808080"/>
      </bottom>
      <diagonal/>
    </border>
    <border>
      <left/>
      <right style="medium">
        <color rgb="FF808080"/>
      </right>
      <top style="double">
        <color rgb="FF808080"/>
      </top>
      <bottom style="medium">
        <color rgb="FF808080"/>
      </bottom>
      <diagonal/>
    </border>
    <border>
      <left style="medium">
        <color theme="1" tint="0.499984740745262"/>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thin">
        <color auto="1"/>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34998626667073579"/>
      </left>
      <right style="medium">
        <color theme="1" tint="0.34998626667073579"/>
      </right>
      <top style="medium">
        <color theme="1" tint="0.34998626667073579"/>
      </top>
      <bottom/>
      <diagonal/>
    </border>
    <border>
      <left style="medium">
        <color theme="1" tint="0.34998626667073579"/>
      </left>
      <right style="medium">
        <color theme="1" tint="0.34998626667073579"/>
      </right>
      <top/>
      <bottom style="medium">
        <color theme="1" tint="0.34998626667073579"/>
      </bottom>
      <diagonal/>
    </border>
    <border>
      <left style="thin">
        <color theme="1" tint="0.34998626667073579"/>
      </left>
      <right/>
      <top/>
      <bottom/>
      <diagonal/>
    </border>
    <border>
      <left style="thin">
        <color theme="1" tint="0.34998626667073579"/>
      </left>
      <right/>
      <top style="medium">
        <color theme="1" tint="0.34998626667073579"/>
      </top>
      <bottom/>
      <diagonal/>
    </border>
    <border>
      <left style="thin">
        <color theme="1" tint="0.34998626667073579"/>
      </left>
      <right/>
      <top/>
      <bottom style="medium">
        <color theme="1" tint="0.34998626667073579"/>
      </bottom>
      <diagonal/>
    </border>
    <border>
      <left style="thin">
        <color theme="1" tint="0.34998626667073579"/>
      </left>
      <right/>
      <top style="medium">
        <color theme="1" tint="0.34998626667073579"/>
      </top>
      <bottom style="medium">
        <color theme="1" tint="0.34998626667073579"/>
      </bottom>
      <diagonal/>
    </border>
    <border>
      <left/>
      <right style="thin">
        <color theme="1" tint="0.34998626667073579"/>
      </right>
      <top style="thin">
        <color theme="1" tint="0.34998626667073579"/>
      </top>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medium">
        <color theme="1" tint="0.34998626667073579"/>
      </right>
      <top style="thin">
        <color theme="1" tint="0.34998626667073579"/>
      </top>
      <bottom/>
      <diagonal/>
    </border>
    <border>
      <left/>
      <right style="thin">
        <color theme="1" tint="0.34998626667073579"/>
      </right>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medium">
        <color theme="1" tint="0.34998626667073579"/>
      </right>
      <top/>
      <bottom style="thin">
        <color theme="1" tint="0.34998626667073579"/>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
      <left style="medium">
        <color theme="1" tint="0.34998626667073579"/>
      </left>
      <right style="medium">
        <color theme="1" tint="0.34998626667073579"/>
      </right>
      <top style="thin">
        <color theme="1" tint="0.34998626667073579"/>
      </top>
      <bottom style="medium">
        <color theme="1" tint="0.34998626667073579"/>
      </bottom>
      <diagonal/>
    </border>
    <border>
      <left/>
      <right style="medium">
        <color theme="1" tint="0.34998626667073579"/>
      </right>
      <top/>
      <bottom style="thin">
        <color theme="1" tint="0.34998626667073579"/>
      </bottom>
      <diagonal/>
    </border>
    <border>
      <left style="medium">
        <color theme="1" tint="0.34998626667073579"/>
      </left>
      <right style="thin">
        <color theme="1" tint="0.34998626667073579"/>
      </right>
      <top/>
      <bottom style="thin">
        <color theme="1" tint="0.34998626667073579"/>
      </bottom>
      <diagonal/>
    </border>
    <border>
      <left style="medium">
        <color theme="1" tint="0.34998626667073579"/>
      </left>
      <right/>
      <top/>
      <bottom style="thin">
        <color theme="1" tint="0.34998626667073579"/>
      </bottom>
      <diagonal/>
    </border>
    <border>
      <left/>
      <right/>
      <top/>
      <bottom style="thin">
        <color theme="1" tint="0.34998626667073579"/>
      </bottom>
      <diagonal/>
    </border>
    <border>
      <left style="medium">
        <color theme="1" tint="0.34998626667073579"/>
      </left>
      <right style="thin">
        <color theme="1" tint="0.34998626667073579"/>
      </right>
      <top style="thin">
        <color theme="1" tint="0.34998626667073579"/>
      </top>
      <bottom/>
      <diagonal/>
    </border>
    <border>
      <left style="double">
        <color auto="1"/>
      </left>
      <right style="double">
        <color auto="1"/>
      </right>
      <top style="double">
        <color auto="1"/>
      </top>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double">
        <color auto="1"/>
      </right>
      <top/>
      <bottom style="double">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double">
        <color auto="1"/>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double">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double">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double">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double">
        <color auto="1"/>
      </right>
      <top style="thin">
        <color auto="1"/>
      </top>
      <bottom/>
      <diagonal/>
    </border>
    <border>
      <left style="double">
        <color auto="1"/>
      </left>
      <right style="double">
        <color auto="1"/>
      </right>
      <top style="double">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top style="double">
        <color auto="1"/>
      </top>
      <bottom/>
      <diagonal/>
    </border>
    <border>
      <left/>
      <right/>
      <top style="double">
        <color auto="1"/>
      </top>
      <bottom/>
      <diagonal/>
    </border>
    <border>
      <left/>
      <right/>
      <top style="medium">
        <color theme="1" tint="0.34998626667073579"/>
      </top>
      <bottom/>
      <diagonal/>
    </border>
  </borders>
  <cellStyleXfs count="6">
    <xf numFmtId="0" fontId="0" fillId="0" borderId="0"/>
    <xf numFmtId="9" fontId="1" fillId="0" borderId="0" applyFont="0" applyFill="0" applyBorder="0" applyAlignment="0" applyProtection="0"/>
    <xf numFmtId="164" fontId="10" fillId="0" borderId="0"/>
    <xf numFmtId="9" fontId="11" fillId="0" borderId="0" applyFont="0" applyFill="0" applyBorder="0" applyAlignment="0" applyProtection="0"/>
    <xf numFmtId="0" fontId="24" fillId="0" borderId="0" applyNumberFormat="0" applyFill="0" applyBorder="0" applyAlignment="0" applyProtection="0"/>
    <xf numFmtId="0" fontId="40" fillId="0" borderId="0"/>
  </cellStyleXfs>
  <cellXfs count="415">
    <xf numFmtId="0" fontId="0" fillId="0" borderId="0" xfId="0"/>
    <xf numFmtId="0" fontId="0" fillId="0" borderId="0" xfId="0" applyAlignme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9" fillId="2" borderId="52" xfId="0" applyFont="1" applyFill="1" applyBorder="1" applyAlignment="1">
      <alignment horizontal="left" vertical="center" wrapText="1"/>
    </xf>
    <xf numFmtId="0" fontId="9" fillId="2" borderId="43"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0" fillId="0" borderId="0" xfId="0" applyFont="1" applyAlignment="1"/>
    <xf numFmtId="0" fontId="8" fillId="2" borderId="42" xfId="0" applyFont="1" applyFill="1" applyBorder="1" applyAlignment="1">
      <alignment horizontal="left" vertical="center" wrapText="1"/>
    </xf>
    <xf numFmtId="0" fontId="0" fillId="0" borderId="9" xfId="0" applyBorder="1" applyAlignment="1" applyProtection="1">
      <alignment vertical="center" wrapText="1"/>
      <protection locked="0"/>
    </xf>
    <xf numFmtId="40" fontId="0" fillId="0" borderId="28" xfId="0" applyNumberFormat="1" applyBorder="1" applyAlignment="1" applyProtection="1">
      <alignment vertical="center"/>
      <protection locked="0"/>
    </xf>
    <xf numFmtId="40" fontId="0" fillId="0" borderId="10" xfId="0" applyNumberFormat="1" applyBorder="1" applyAlignment="1" applyProtection="1">
      <alignment vertical="center"/>
      <protection locked="0"/>
    </xf>
    <xf numFmtId="0" fontId="0" fillId="0" borderId="12" xfId="0" applyBorder="1" applyAlignment="1" applyProtection="1">
      <alignment vertical="center" wrapText="1"/>
      <protection locked="0"/>
    </xf>
    <xf numFmtId="40" fontId="0" fillId="0" borderId="30" xfId="0" applyNumberFormat="1" applyBorder="1" applyAlignment="1" applyProtection="1">
      <alignment vertical="center"/>
      <protection locked="0"/>
    </xf>
    <xf numFmtId="40" fontId="0" fillId="0" borderId="13" xfId="0" applyNumberFormat="1" applyBorder="1" applyAlignment="1" applyProtection="1">
      <alignment vertical="center"/>
      <protection locked="0"/>
    </xf>
    <xf numFmtId="40" fontId="0" fillId="0" borderId="29" xfId="0" applyNumberFormat="1" applyBorder="1" applyAlignment="1" applyProtection="1">
      <alignment vertical="center"/>
      <protection locked="0"/>
    </xf>
    <xf numFmtId="40" fontId="0" fillId="0" borderId="7" xfId="0" applyNumberFormat="1" applyBorder="1" applyAlignment="1" applyProtection="1">
      <alignment vertical="center"/>
      <protection locked="0"/>
    </xf>
    <xf numFmtId="166" fontId="0" fillId="0" borderId="0" xfId="0" applyNumberFormat="1" applyAlignment="1" applyProtection="1">
      <alignment horizontal="center" vertical="center"/>
      <protection hidden="1"/>
    </xf>
    <xf numFmtId="40" fontId="6" fillId="2" borderId="27" xfId="0" applyNumberFormat="1" applyFont="1" applyFill="1" applyBorder="1" applyAlignment="1" applyProtection="1">
      <alignment vertical="center"/>
      <protection hidden="1"/>
    </xf>
    <xf numFmtId="9" fontId="6" fillId="5" borderId="3" xfId="1" applyFont="1" applyFill="1" applyBorder="1" applyAlignment="1" applyProtection="1">
      <alignment horizontal="center" vertical="center" wrapText="1"/>
      <protection hidden="1"/>
    </xf>
    <xf numFmtId="40" fontId="2" fillId="2" borderId="27" xfId="0" applyNumberFormat="1" applyFont="1" applyFill="1" applyBorder="1" applyAlignment="1" applyProtection="1">
      <alignment vertical="center"/>
      <protection hidden="1"/>
    </xf>
    <xf numFmtId="40" fontId="2" fillId="2" borderId="2" xfId="0" applyNumberFormat="1" applyFont="1" applyFill="1" applyBorder="1" applyAlignment="1" applyProtection="1">
      <alignment vertical="center"/>
      <protection hidden="1"/>
    </xf>
    <xf numFmtId="40" fontId="2" fillId="2" borderId="3" xfId="0" applyNumberFormat="1" applyFont="1" applyFill="1" applyBorder="1" applyAlignment="1" applyProtection="1">
      <alignment vertical="center"/>
      <protection hidden="1"/>
    </xf>
    <xf numFmtId="40" fontId="2" fillId="5" borderId="3" xfId="0" applyNumberFormat="1" applyFont="1" applyFill="1" applyBorder="1" applyAlignment="1" applyProtection="1">
      <alignment vertical="center"/>
      <protection hidden="1"/>
    </xf>
    <xf numFmtId="40" fontId="0" fillId="2" borderId="29" xfId="0" applyNumberFormat="1" applyFill="1" applyBorder="1" applyAlignment="1" applyProtection="1">
      <alignment vertical="center"/>
      <protection hidden="1"/>
    </xf>
    <xf numFmtId="40" fontId="0" fillId="2" borderId="7" xfId="0" applyNumberFormat="1" applyFill="1" applyBorder="1" applyAlignment="1" applyProtection="1">
      <alignment vertical="center"/>
      <protection hidden="1"/>
    </xf>
    <xf numFmtId="40" fontId="0" fillId="2" borderId="8" xfId="0" applyNumberFormat="1" applyFill="1" applyBorder="1" applyAlignment="1" applyProtection="1">
      <alignment vertical="center"/>
      <protection hidden="1"/>
    </xf>
    <xf numFmtId="40" fontId="0" fillId="2" borderId="11" xfId="0" applyNumberFormat="1" applyFill="1" applyBorder="1" applyAlignment="1" applyProtection="1">
      <alignment vertical="center"/>
      <protection hidden="1"/>
    </xf>
    <xf numFmtId="40" fontId="0" fillId="2" borderId="14" xfId="0" applyNumberFormat="1" applyFill="1" applyBorder="1" applyAlignment="1" applyProtection="1">
      <alignment vertical="center"/>
      <protection hidden="1"/>
    </xf>
    <xf numFmtId="9" fontId="0" fillId="3" borderId="5" xfId="1" applyFont="1" applyFill="1" applyBorder="1" applyAlignment="1" applyProtection="1">
      <alignment horizontal="center" vertical="center" wrapText="1"/>
      <protection hidden="1"/>
    </xf>
    <xf numFmtId="40" fontId="0" fillId="2" borderId="28" xfId="0" applyNumberFormat="1" applyFill="1" applyBorder="1" applyAlignment="1" applyProtection="1">
      <alignment vertical="center"/>
      <protection hidden="1"/>
    </xf>
    <xf numFmtId="40" fontId="2" fillId="2" borderId="27" xfId="1" applyNumberFormat="1" applyFont="1" applyFill="1" applyBorder="1" applyAlignment="1" applyProtection="1">
      <alignment vertical="center" wrapText="1"/>
      <protection hidden="1"/>
    </xf>
    <xf numFmtId="40" fontId="2" fillId="5" borderId="3" xfId="0" applyNumberFormat="1" applyFont="1" applyFill="1" applyBorder="1" applyAlignment="1" applyProtection="1">
      <alignment horizontal="center" vertical="center" wrapText="1"/>
      <protection hidden="1"/>
    </xf>
    <xf numFmtId="165" fontId="2" fillId="2" borderId="27" xfId="1" applyNumberFormat="1" applyFont="1" applyFill="1" applyBorder="1" applyAlignment="1" applyProtection="1">
      <alignment vertical="center" wrapText="1"/>
      <protection hidden="1"/>
    </xf>
    <xf numFmtId="0" fontId="2" fillId="5" borderId="3" xfId="0" applyFont="1" applyFill="1" applyBorder="1" applyAlignment="1" applyProtection="1">
      <alignment horizontal="center" vertical="center" wrapText="1"/>
      <protection hidden="1"/>
    </xf>
    <xf numFmtId="40" fontId="6" fillId="5" borderId="3" xfId="0" applyNumberFormat="1" applyFont="1" applyFill="1" applyBorder="1" applyAlignment="1" applyProtection="1">
      <alignment vertical="center"/>
      <protection hidden="1"/>
    </xf>
    <xf numFmtId="40" fontId="0" fillId="2" borderId="30" xfId="0" applyNumberFormat="1" applyFill="1" applyBorder="1" applyAlignment="1" applyProtection="1">
      <alignment vertical="center"/>
      <protection hidden="1"/>
    </xf>
    <xf numFmtId="0" fontId="8" fillId="0" borderId="48" xfId="0" applyFont="1" applyBorder="1" applyAlignment="1" applyProtection="1">
      <alignment horizontal="left" vertical="center" wrapText="1"/>
      <protection locked="0"/>
    </xf>
    <xf numFmtId="0" fontId="8" fillId="0" borderId="50" xfId="0" applyFont="1" applyBorder="1" applyAlignment="1" applyProtection="1">
      <alignment horizontal="left" vertical="center" wrapText="1"/>
      <protection locked="0"/>
    </xf>
    <xf numFmtId="40" fontId="8" fillId="0" borderId="51" xfId="0" applyNumberFormat="1" applyFont="1" applyBorder="1" applyAlignment="1" applyProtection="1">
      <alignment vertical="center" wrapText="1"/>
      <protection locked="0"/>
    </xf>
    <xf numFmtId="40" fontId="8" fillId="0" borderId="44" xfId="0" applyNumberFormat="1" applyFont="1" applyBorder="1" applyAlignment="1" applyProtection="1">
      <alignment vertical="center" wrapText="1"/>
      <protection locked="0"/>
    </xf>
    <xf numFmtId="40" fontId="9" fillId="2" borderId="53" xfId="0" applyNumberFormat="1" applyFont="1" applyFill="1" applyBorder="1" applyAlignment="1" applyProtection="1">
      <alignment vertical="center" wrapText="1"/>
      <protection hidden="1"/>
    </xf>
    <xf numFmtId="40" fontId="8" fillId="2" borderId="44" xfId="0" applyNumberFormat="1" applyFont="1" applyFill="1" applyBorder="1" applyAlignment="1" applyProtection="1">
      <alignment vertical="center" wrapText="1"/>
      <protection hidden="1"/>
    </xf>
    <xf numFmtId="40" fontId="8" fillId="0" borderId="49" xfId="0" applyNumberFormat="1" applyFont="1" applyBorder="1" applyAlignment="1" applyProtection="1">
      <alignment vertical="center" wrapText="1"/>
      <protection locked="0"/>
    </xf>
    <xf numFmtId="0" fontId="8" fillId="2" borderId="48" xfId="0" applyFont="1" applyFill="1" applyBorder="1" applyAlignment="1">
      <alignment horizontal="left" vertical="center" wrapText="1"/>
    </xf>
    <xf numFmtId="0" fontId="3" fillId="2" borderId="1" xfId="0" applyFont="1" applyFill="1" applyBorder="1" applyAlignment="1">
      <alignment vertical="center" wrapText="1"/>
    </xf>
    <xf numFmtId="40" fontId="3" fillId="2" borderId="27" xfId="0" applyNumberFormat="1" applyFont="1" applyFill="1" applyBorder="1" applyAlignment="1" applyProtection="1">
      <alignment vertical="center"/>
      <protection hidden="1"/>
    </xf>
    <xf numFmtId="40" fontId="3" fillId="2" borderId="2" xfId="0" applyNumberFormat="1" applyFont="1" applyFill="1" applyBorder="1" applyAlignment="1" applyProtection="1">
      <alignment vertical="center"/>
      <protection hidden="1"/>
    </xf>
    <xf numFmtId="40" fontId="3" fillId="2" borderId="3" xfId="0" applyNumberFormat="1" applyFont="1" applyFill="1" applyBorder="1" applyAlignment="1" applyProtection="1">
      <alignment vertical="center"/>
      <protection hidden="1"/>
    </xf>
    <xf numFmtId="40" fontId="15" fillId="6" borderId="27" xfId="0" applyNumberFormat="1" applyFont="1" applyFill="1" applyBorder="1" applyAlignment="1" applyProtection="1">
      <alignment vertical="center"/>
      <protection hidden="1"/>
    </xf>
    <xf numFmtId="40" fontId="15" fillId="6" borderId="3" xfId="0" applyNumberFormat="1" applyFont="1" applyFill="1" applyBorder="1" applyAlignment="1" applyProtection="1">
      <alignment vertical="center"/>
      <protection hidden="1"/>
    </xf>
    <xf numFmtId="40" fontId="6" fillId="2" borderId="10" xfId="0" applyNumberFormat="1" applyFont="1" applyFill="1" applyBorder="1" applyAlignment="1" applyProtection="1">
      <alignment vertical="center" wrapText="1"/>
      <protection hidden="1"/>
    </xf>
    <xf numFmtId="40" fontId="6" fillId="2" borderId="11" xfId="0" applyNumberFormat="1" applyFont="1" applyFill="1" applyBorder="1" applyAlignment="1" applyProtection="1">
      <alignment vertical="center" wrapText="1"/>
      <protection hidden="1"/>
    </xf>
    <xf numFmtId="40" fontId="6" fillId="2" borderId="11" xfId="0" applyNumberFormat="1" applyFont="1" applyFill="1" applyBorder="1" applyAlignment="1" applyProtection="1">
      <alignment vertical="center"/>
      <protection hidden="1"/>
    </xf>
    <xf numFmtId="9" fontId="6" fillId="4" borderId="13" xfId="1" applyFont="1" applyFill="1" applyBorder="1" applyProtection="1">
      <protection hidden="1"/>
    </xf>
    <xf numFmtId="40" fontId="6" fillId="2" borderId="14" xfId="0" applyNumberFormat="1" applyFont="1" applyFill="1" applyBorder="1" applyAlignment="1" applyProtection="1">
      <alignment vertical="center" wrapText="1"/>
      <protection hidden="1"/>
    </xf>
    <xf numFmtId="166" fontId="0" fillId="6" borderId="0" xfId="0" applyNumberFormat="1" applyFill="1" applyAlignment="1" applyProtection="1">
      <alignment horizontal="center" vertical="center"/>
      <protection hidden="1"/>
    </xf>
    <xf numFmtId="0" fontId="2" fillId="2" borderId="1"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0" fontId="2" fillId="2" borderId="1" xfId="0" applyFont="1" applyFill="1" applyBorder="1" applyAlignment="1" applyProtection="1">
      <alignment vertical="center" wrapText="1"/>
      <protection hidden="1"/>
    </xf>
    <xf numFmtId="0" fontId="6" fillId="2" borderId="1" xfId="0" applyFont="1" applyFill="1" applyBorder="1" applyAlignment="1" applyProtection="1">
      <alignment vertical="center" wrapText="1"/>
      <protection hidden="1"/>
    </xf>
    <xf numFmtId="0" fontId="0" fillId="0" borderId="1" xfId="0" applyFill="1" applyBorder="1" applyAlignment="1" applyProtection="1">
      <alignment vertical="center" wrapText="1"/>
      <protection locked="0"/>
    </xf>
    <xf numFmtId="0" fontId="0" fillId="0" borderId="0" xfId="0" applyProtection="1">
      <protection hidden="1"/>
    </xf>
    <xf numFmtId="0" fontId="26" fillId="9" borderId="64" xfId="0" applyFont="1" applyFill="1" applyBorder="1" applyAlignment="1" applyProtection="1">
      <alignment horizontal="center" vertical="center" wrapText="1"/>
      <protection hidden="1"/>
    </xf>
    <xf numFmtId="0" fontId="2" fillId="0" borderId="0" xfId="0" applyFont="1" applyAlignment="1" applyProtection="1">
      <alignment horizontal="center" vertical="center"/>
      <protection hidden="1"/>
    </xf>
    <xf numFmtId="0" fontId="2" fillId="0" borderId="0" xfId="0" applyFont="1" applyAlignment="1" applyProtection="1">
      <alignment vertical="center" wrapText="1"/>
      <protection hidden="1"/>
    </xf>
    <xf numFmtId="0" fontId="2" fillId="0" borderId="0" xfId="0" applyFont="1" applyProtection="1">
      <protection hidden="1"/>
    </xf>
    <xf numFmtId="0" fontId="2" fillId="0" borderId="0" xfId="0" applyFont="1" applyAlignment="1" applyProtection="1">
      <protection hidden="1"/>
    </xf>
    <xf numFmtId="0" fontId="0" fillId="4" borderId="0" xfId="0" applyFill="1" applyProtection="1">
      <protection hidden="1"/>
    </xf>
    <xf numFmtId="0" fontId="26" fillId="9" borderId="65" xfId="0" applyFont="1" applyFill="1" applyBorder="1" applyAlignment="1" applyProtection="1">
      <alignment horizontal="center" vertical="center" wrapText="1"/>
      <protection hidden="1"/>
    </xf>
    <xf numFmtId="0" fontId="26" fillId="9" borderId="68"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0" xfId="0" applyAlignment="1" applyProtection="1">
      <alignment wrapText="1"/>
      <protection hidden="1"/>
    </xf>
    <xf numFmtId="0" fontId="0" fillId="0" borderId="0" xfId="0" applyAlignment="1" applyProtection="1">
      <alignment vertical="center" wrapText="1"/>
      <protection hidden="1"/>
    </xf>
    <xf numFmtId="40" fontId="0" fillId="4" borderId="0" xfId="0" applyNumberFormat="1" applyFill="1" applyProtection="1">
      <protection hidden="1"/>
    </xf>
    <xf numFmtId="0" fontId="0" fillId="0" borderId="0" xfId="0" applyAlignment="1" applyProtection="1">
      <alignment vertical="center"/>
      <protection hidden="1"/>
    </xf>
    <xf numFmtId="9" fontId="22" fillId="7" borderId="65" xfId="0" applyNumberFormat="1" applyFont="1" applyFill="1" applyBorder="1" applyAlignment="1" applyProtection="1">
      <alignment horizontal="center" vertical="center" wrapText="1"/>
      <protection hidden="1"/>
    </xf>
    <xf numFmtId="9" fontId="22" fillId="7" borderId="68" xfId="0" applyNumberFormat="1" applyFont="1" applyFill="1" applyBorder="1" applyAlignment="1" applyProtection="1">
      <alignment horizontal="center" vertical="center" wrapText="1"/>
      <protection hidden="1"/>
    </xf>
    <xf numFmtId="9" fontId="22" fillId="8" borderId="68" xfId="0" applyNumberFormat="1" applyFont="1" applyFill="1" applyBorder="1" applyAlignment="1" applyProtection="1">
      <alignment horizontal="center" vertical="center" wrapText="1"/>
      <protection hidden="1"/>
    </xf>
    <xf numFmtId="9" fontId="22" fillId="7" borderId="69" xfId="0" applyNumberFormat="1" applyFont="1" applyFill="1" applyBorder="1" applyAlignment="1" applyProtection="1">
      <alignment horizontal="center" vertical="center" wrapText="1"/>
      <protection hidden="1"/>
    </xf>
    <xf numFmtId="9" fontId="22" fillId="8" borderId="63" xfId="0" applyNumberFormat="1" applyFont="1" applyFill="1" applyBorder="1" applyAlignment="1" applyProtection="1">
      <alignment horizontal="center" vertical="center" wrapText="1"/>
      <protection hidden="1"/>
    </xf>
    <xf numFmtId="0" fontId="26" fillId="9" borderId="60" xfId="0" applyFont="1" applyFill="1" applyBorder="1" applyAlignment="1" applyProtection="1">
      <alignment horizontal="center" vertical="center" wrapText="1"/>
      <protection hidden="1"/>
    </xf>
    <xf numFmtId="0" fontId="0" fillId="0" borderId="0" xfId="0" applyAlignment="1" applyProtection="1">
      <alignment horizontal="center" vertical="center"/>
      <protection hidden="1"/>
    </xf>
    <xf numFmtId="9" fontId="22" fillId="0" borderId="61" xfId="0" applyNumberFormat="1" applyFont="1" applyBorder="1" applyAlignment="1" applyProtection="1">
      <alignment horizontal="center" vertical="center" wrapText="1"/>
      <protection hidden="1"/>
    </xf>
    <xf numFmtId="9" fontId="22" fillId="8" borderId="62" xfId="0" applyNumberFormat="1" applyFont="1" applyFill="1" applyBorder="1" applyAlignment="1" applyProtection="1">
      <alignment horizontal="center" vertical="center" wrapText="1"/>
      <protection hidden="1"/>
    </xf>
    <xf numFmtId="9" fontId="22" fillId="0" borderId="62" xfId="0" applyNumberFormat="1" applyFont="1" applyBorder="1" applyAlignment="1" applyProtection="1">
      <alignment horizontal="center" vertical="center" wrapText="1"/>
      <protection hidden="1"/>
    </xf>
    <xf numFmtId="9" fontId="22" fillId="0" borderId="63" xfId="0" applyNumberFormat="1" applyFont="1" applyBorder="1" applyAlignment="1" applyProtection="1">
      <alignment horizontal="center" vertical="center" wrapText="1"/>
      <protection hidden="1"/>
    </xf>
    <xf numFmtId="0" fontId="24" fillId="0" borderId="0" xfId="4" applyAlignment="1" applyProtection="1">
      <alignment horizontal="justify" vertical="center"/>
      <protection hidden="1"/>
    </xf>
    <xf numFmtId="0" fontId="8" fillId="0" borderId="0" xfId="0" applyFont="1" applyAlignment="1" applyProtection="1">
      <alignment horizontal="justify" vertical="center"/>
      <protection hidden="1"/>
    </xf>
    <xf numFmtId="0" fontId="2" fillId="0" borderId="0" xfId="0" applyFont="1" applyAlignment="1" applyProtection="1">
      <alignment horizontal="center" vertical="center" wrapText="1"/>
      <protection hidden="1"/>
    </xf>
    <xf numFmtId="0" fontId="0" fillId="0" borderId="0" xfId="0" applyFont="1" applyProtection="1">
      <protection hidden="1"/>
    </xf>
    <xf numFmtId="0" fontId="8" fillId="2" borderId="48" xfId="0" applyFont="1" applyFill="1" applyBorder="1" applyAlignment="1">
      <alignment horizontal="left" vertical="center" wrapText="1"/>
    </xf>
    <xf numFmtId="166" fontId="25" fillId="6" borderId="0" xfId="0" applyNumberFormat="1" applyFont="1" applyFill="1" applyAlignment="1" applyProtection="1">
      <alignment horizontal="center" vertical="center"/>
      <protection hidden="1"/>
    </xf>
    <xf numFmtId="0" fontId="0" fillId="6" borderId="0" xfId="0" applyFill="1" applyProtection="1">
      <protection hidden="1"/>
    </xf>
    <xf numFmtId="0" fontId="0" fillId="2" borderId="1" xfId="0" applyFill="1" applyBorder="1" applyAlignment="1" applyProtection="1">
      <alignment vertical="center" wrapText="1"/>
      <protection hidden="1"/>
    </xf>
    <xf numFmtId="0" fontId="25" fillId="6" borderId="0" xfId="0" applyFont="1" applyFill="1" applyBorder="1" applyAlignment="1" applyProtection="1">
      <alignment vertical="center" wrapText="1"/>
      <protection hidden="1"/>
    </xf>
    <xf numFmtId="0" fontId="25" fillId="6" borderId="0" xfId="0" applyFont="1" applyFill="1" applyBorder="1" applyAlignment="1" applyProtection="1">
      <alignment horizontal="left" vertical="center" wrapText="1"/>
      <protection hidden="1"/>
    </xf>
    <xf numFmtId="0" fontId="0" fillId="0" borderId="84" xfId="0" applyBorder="1" applyAlignment="1" applyProtection="1">
      <alignment horizontal="center" vertical="center" wrapText="1"/>
      <protection locked="0"/>
    </xf>
    <xf numFmtId="0" fontId="20" fillId="10" borderId="0" xfId="0" applyFont="1" applyFill="1" applyBorder="1" applyAlignment="1">
      <alignment vertical="center"/>
    </xf>
    <xf numFmtId="0" fontId="13" fillId="10" borderId="0" xfId="0" applyFont="1" applyFill="1"/>
    <xf numFmtId="0" fontId="13" fillId="10" borderId="0" xfId="0" applyFont="1" applyFill="1" applyAlignment="1">
      <alignment vertical="center"/>
    </xf>
    <xf numFmtId="0" fontId="13" fillId="10" borderId="0" xfId="0" applyFont="1" applyFill="1" applyProtection="1">
      <protection hidden="1"/>
    </xf>
    <xf numFmtId="166" fontId="13" fillId="10" borderId="0" xfId="0" applyNumberFormat="1" applyFont="1" applyFill="1" applyAlignment="1" applyProtection="1">
      <alignment horizontal="center" vertical="center"/>
      <protection hidden="1"/>
    </xf>
    <xf numFmtId="0" fontId="30" fillId="2" borderId="1" xfId="0" applyFont="1" applyFill="1" applyBorder="1" applyAlignment="1" applyProtection="1">
      <alignment vertical="center" wrapText="1"/>
      <protection hidden="1"/>
    </xf>
    <xf numFmtId="0" fontId="13" fillId="10" borderId="0" xfId="0" applyFont="1" applyFill="1" applyAlignment="1"/>
    <xf numFmtId="0" fontId="28" fillId="10" borderId="0" xfId="0" applyFont="1" applyFill="1" applyBorder="1" applyAlignment="1">
      <alignment vertical="center"/>
    </xf>
    <xf numFmtId="0" fontId="31" fillId="10" borderId="0" xfId="0" applyFont="1" applyFill="1"/>
    <xf numFmtId="9" fontId="6" fillId="2" borderId="10" xfId="1" applyFont="1" applyFill="1" applyBorder="1" applyAlignment="1" applyProtection="1">
      <alignment horizontal="center" vertical="center"/>
      <protection hidden="1"/>
    </xf>
    <xf numFmtId="0" fontId="6" fillId="2" borderId="29" xfId="0" applyFont="1" applyFill="1" applyBorder="1" applyAlignment="1" applyProtection="1">
      <alignment horizontal="center" vertical="center" wrapText="1"/>
      <protection hidden="1"/>
    </xf>
    <xf numFmtId="0" fontId="8" fillId="2" borderId="48" xfId="0" applyFont="1" applyFill="1" applyBorder="1" applyAlignment="1" applyProtection="1">
      <alignment horizontal="left" vertical="center" wrapText="1"/>
      <protection hidden="1"/>
    </xf>
    <xf numFmtId="0" fontId="0" fillId="6" borderId="0" xfId="0" applyFill="1"/>
    <xf numFmtId="0" fontId="0" fillId="6" borderId="0" xfId="0" applyFont="1" applyFill="1" applyAlignment="1"/>
    <xf numFmtId="0" fontId="8" fillId="0" borderId="48" xfId="0" applyFont="1" applyFill="1" applyBorder="1" applyAlignment="1" applyProtection="1">
      <alignment horizontal="left" vertical="center" wrapText="1"/>
      <protection locked="0"/>
    </xf>
    <xf numFmtId="0" fontId="28" fillId="10" borderId="33" xfId="0" applyFont="1" applyFill="1" applyBorder="1" applyAlignment="1" applyProtection="1">
      <alignment horizontal="right" vertical="center"/>
      <protection hidden="1"/>
    </xf>
    <xf numFmtId="0" fontId="28" fillId="10" borderId="81" xfId="0" applyFont="1" applyFill="1" applyBorder="1" applyAlignment="1" applyProtection="1">
      <alignment horizontal="center" vertical="center" wrapText="1"/>
      <protection hidden="1"/>
    </xf>
    <xf numFmtId="0" fontId="6" fillId="2" borderId="8" xfId="0" applyFont="1" applyFill="1" applyBorder="1" applyAlignment="1" applyProtection="1">
      <alignment horizontal="center" vertical="center" wrapText="1"/>
      <protection hidden="1"/>
    </xf>
    <xf numFmtId="0" fontId="6" fillId="2" borderId="7" xfId="0" applyFont="1" applyFill="1" applyBorder="1" applyAlignment="1" applyProtection="1">
      <alignment horizontal="center" vertical="center" wrapText="1"/>
      <protection hidden="1"/>
    </xf>
    <xf numFmtId="0" fontId="36" fillId="0" borderId="0" xfId="0" applyFont="1" applyAlignment="1" applyProtection="1">
      <alignment horizontal="center" vertical="center"/>
      <protection hidden="1"/>
    </xf>
    <xf numFmtId="0" fontId="16" fillId="0" borderId="0" xfId="0" applyFont="1" applyAlignment="1" applyProtection="1">
      <alignment horizontal="center" vertical="center"/>
      <protection hidden="1"/>
    </xf>
    <xf numFmtId="0" fontId="36" fillId="0" borderId="0" xfId="0" applyFont="1" applyAlignment="1" applyProtection="1">
      <alignment horizontal="center" vertical="center" wrapText="1"/>
      <protection hidden="1"/>
    </xf>
    <xf numFmtId="0" fontId="36" fillId="0" borderId="0" xfId="0" applyFont="1" applyProtection="1">
      <protection hidden="1"/>
    </xf>
    <xf numFmtId="0" fontId="0" fillId="2" borderId="2" xfId="0" applyFill="1" applyBorder="1" applyAlignment="1" applyProtection="1">
      <alignment horizontal="center" vertical="center" wrapText="1"/>
      <protection hidden="1"/>
    </xf>
    <xf numFmtId="0" fontId="0" fillId="2" borderId="6" xfId="0" applyFill="1" applyBorder="1" applyAlignment="1" applyProtection="1">
      <alignment vertical="center" wrapText="1"/>
      <protection hidden="1"/>
    </xf>
    <xf numFmtId="0" fontId="0" fillId="2" borderId="9" xfId="0" applyFill="1" applyBorder="1" applyAlignment="1" applyProtection="1">
      <alignment vertical="center" wrapText="1"/>
      <protection hidden="1"/>
    </xf>
    <xf numFmtId="0" fontId="0" fillId="2" borderId="12" xfId="0" applyFill="1" applyBorder="1" applyAlignment="1" applyProtection="1">
      <alignment vertical="center" wrapText="1"/>
      <protection hidden="1"/>
    </xf>
    <xf numFmtId="40" fontId="7" fillId="5" borderId="3" xfId="0" applyNumberFormat="1" applyFont="1" applyFill="1" applyBorder="1" applyAlignment="1" applyProtection="1">
      <alignment horizontal="left" vertical="center" wrapText="1"/>
      <protection hidden="1"/>
    </xf>
    <xf numFmtId="0" fontId="33" fillId="6" borderId="0" xfId="0" applyFont="1" applyFill="1" applyBorder="1" applyAlignment="1" applyProtection="1">
      <alignment vertical="center" wrapText="1"/>
      <protection hidden="1"/>
    </xf>
    <xf numFmtId="0" fontId="0" fillId="10" borderId="0" xfId="0" applyFill="1" applyProtection="1">
      <protection hidden="1"/>
    </xf>
    <xf numFmtId="0" fontId="0" fillId="6" borderId="0" xfId="0" applyFill="1" applyAlignment="1" applyProtection="1">
      <protection hidden="1"/>
    </xf>
    <xf numFmtId="0" fontId="6" fillId="2" borderId="85" xfId="0" applyFont="1" applyFill="1" applyBorder="1" applyAlignment="1" applyProtection="1">
      <alignment horizontal="center" wrapText="1"/>
      <protection hidden="1"/>
    </xf>
    <xf numFmtId="0" fontId="6" fillId="2" borderId="86" xfId="0" applyFont="1" applyFill="1" applyBorder="1" applyAlignment="1" applyProtection="1">
      <alignment horizontal="center" vertical="center" wrapText="1"/>
      <protection hidden="1"/>
    </xf>
    <xf numFmtId="0" fontId="6" fillId="2" borderId="87" xfId="0" applyFont="1" applyFill="1" applyBorder="1" applyAlignment="1" applyProtection="1">
      <alignment horizontal="center" wrapText="1"/>
      <protection hidden="1"/>
    </xf>
    <xf numFmtId="40" fontId="6" fillId="2" borderId="89" xfId="0" applyNumberFormat="1" applyFont="1" applyFill="1" applyBorder="1" applyAlignment="1" applyProtection="1">
      <alignment vertical="center" wrapText="1"/>
      <protection hidden="1"/>
    </xf>
    <xf numFmtId="9" fontId="6" fillId="2" borderId="89" xfId="1" applyFont="1" applyFill="1" applyBorder="1" applyAlignment="1" applyProtection="1">
      <alignment horizontal="center" vertical="center"/>
      <protection hidden="1"/>
    </xf>
    <xf numFmtId="40" fontId="6" fillId="2" borderId="90" xfId="0" applyNumberFormat="1" applyFont="1" applyFill="1" applyBorder="1" applyAlignment="1" applyProtection="1">
      <alignment vertical="center" wrapText="1"/>
      <protection hidden="1"/>
    </xf>
    <xf numFmtId="0" fontId="0" fillId="0" borderId="57" xfId="0" applyBorder="1" applyAlignment="1" applyProtection="1">
      <alignment horizontal="center"/>
      <protection hidden="1"/>
    </xf>
    <xf numFmtId="0" fontId="0" fillId="0" borderId="73" xfId="0" applyBorder="1" applyProtection="1">
      <protection locked="0"/>
    </xf>
    <xf numFmtId="0" fontId="0" fillId="0" borderId="0" xfId="0" applyBorder="1" applyProtection="1">
      <protection locked="0"/>
    </xf>
    <xf numFmtId="0" fontId="0" fillId="0" borderId="74" xfId="0" applyBorder="1" applyProtection="1">
      <protection locked="0"/>
    </xf>
    <xf numFmtId="0" fontId="0" fillId="0" borderId="73" xfId="0" applyBorder="1" applyAlignment="1" applyProtection="1">
      <alignment horizontal="center"/>
      <protection locked="0"/>
    </xf>
    <xf numFmtId="0" fontId="0" fillId="0" borderId="75" xfId="0" applyBorder="1" applyProtection="1">
      <protection locked="0"/>
    </xf>
    <xf numFmtId="0" fontId="0" fillId="0" borderId="76" xfId="0" applyBorder="1" applyProtection="1">
      <protection locked="0"/>
    </xf>
    <xf numFmtId="0" fontId="0" fillId="0" borderId="77" xfId="0" applyBorder="1" applyProtection="1">
      <protection locked="0"/>
    </xf>
    <xf numFmtId="0" fontId="0" fillId="0" borderId="78" xfId="0" applyBorder="1" applyProtection="1">
      <protection locked="0"/>
    </xf>
    <xf numFmtId="0" fontId="2" fillId="2" borderId="79" xfId="0" applyFont="1" applyFill="1" applyBorder="1" applyAlignment="1" applyProtection="1">
      <alignment horizontal="center" vertical="center" wrapText="1"/>
      <protection hidden="1"/>
    </xf>
    <xf numFmtId="0" fontId="6" fillId="2" borderId="91" xfId="0" applyFont="1" applyFill="1" applyBorder="1" applyAlignment="1" applyProtection="1">
      <alignment horizontal="center" vertical="center" wrapText="1"/>
      <protection hidden="1"/>
    </xf>
    <xf numFmtId="40" fontId="6" fillId="2" borderId="13" xfId="0" applyNumberFormat="1" applyFont="1" applyFill="1" applyBorder="1" applyAlignment="1" applyProtection="1">
      <alignment vertical="center" wrapText="1"/>
      <protection hidden="1"/>
    </xf>
    <xf numFmtId="0" fontId="21" fillId="2" borderId="4" xfId="0" applyFont="1" applyFill="1" applyBorder="1" applyAlignment="1" applyProtection="1">
      <alignment vertical="center"/>
      <protection hidden="1"/>
    </xf>
    <xf numFmtId="0" fontId="21" fillId="2" borderId="6" xfId="0" applyFont="1" applyFill="1" applyBorder="1" applyAlignment="1" applyProtection="1">
      <alignment vertical="center" wrapText="1"/>
      <protection hidden="1"/>
    </xf>
    <xf numFmtId="40" fontId="21" fillId="2" borderId="7" xfId="0" applyNumberFormat="1" applyFont="1" applyFill="1" applyBorder="1" applyAlignment="1" applyProtection="1">
      <alignment vertical="center"/>
      <protection hidden="1"/>
    </xf>
    <xf numFmtId="40" fontId="36" fillId="0" borderId="8" xfId="0" applyNumberFormat="1" applyFont="1" applyBorder="1" applyAlignment="1" applyProtection="1">
      <alignment horizontal="center" vertical="center" wrapText="1"/>
      <protection hidden="1"/>
    </xf>
    <xf numFmtId="0" fontId="21" fillId="2" borderId="5" xfId="0" applyFont="1" applyFill="1" applyBorder="1" applyAlignment="1" applyProtection="1">
      <alignment vertical="center"/>
      <protection hidden="1"/>
    </xf>
    <xf numFmtId="0" fontId="21" fillId="2" borderId="9" xfId="0" applyFont="1" applyFill="1" applyBorder="1" applyAlignment="1" applyProtection="1">
      <alignment vertical="center" wrapText="1"/>
      <protection hidden="1"/>
    </xf>
    <xf numFmtId="40" fontId="21" fillId="2" borderId="10" xfId="0" applyNumberFormat="1" applyFont="1" applyFill="1" applyBorder="1" applyAlignment="1" applyProtection="1">
      <alignment vertical="center"/>
      <protection hidden="1"/>
    </xf>
    <xf numFmtId="40" fontId="36" fillId="0" borderId="11" xfId="0" applyNumberFormat="1" applyFont="1" applyBorder="1" applyAlignment="1" applyProtection="1">
      <alignment horizontal="center" vertical="center" wrapText="1"/>
      <protection hidden="1"/>
    </xf>
    <xf numFmtId="0" fontId="21" fillId="2" borderId="92" xfId="0" applyFont="1" applyFill="1" applyBorder="1" applyAlignment="1" applyProtection="1">
      <alignment vertical="center"/>
      <protection hidden="1"/>
    </xf>
    <xf numFmtId="0" fontId="21" fillId="2" borderId="12" xfId="0" applyFont="1" applyFill="1" applyBorder="1" applyAlignment="1" applyProtection="1">
      <alignment vertical="center" wrapText="1"/>
      <protection hidden="1"/>
    </xf>
    <xf numFmtId="40" fontId="21" fillId="2" borderId="13" xfId="0" applyNumberFormat="1" applyFont="1" applyFill="1" applyBorder="1" applyAlignment="1" applyProtection="1">
      <alignment vertical="center"/>
      <protection hidden="1"/>
    </xf>
    <xf numFmtId="40" fontId="36" fillId="0" borderId="14" xfId="0" applyNumberFormat="1" applyFont="1" applyBorder="1" applyAlignment="1" applyProtection="1">
      <alignment horizontal="center" vertical="center" wrapText="1"/>
      <protection hidden="1"/>
    </xf>
    <xf numFmtId="0" fontId="38" fillId="10" borderId="91" xfId="0" applyFont="1" applyFill="1" applyBorder="1" applyProtection="1">
      <protection hidden="1"/>
    </xf>
    <xf numFmtId="0" fontId="38" fillId="10" borderId="1" xfId="0" applyFont="1" applyFill="1" applyBorder="1" applyProtection="1">
      <protection hidden="1"/>
    </xf>
    <xf numFmtId="40" fontId="38" fillId="10" borderId="2" xfId="0" applyNumberFormat="1" applyFont="1" applyFill="1" applyBorder="1" applyProtection="1">
      <protection hidden="1"/>
    </xf>
    <xf numFmtId="0" fontId="0" fillId="0" borderId="6" xfId="0" applyBorder="1" applyAlignment="1" applyProtection="1">
      <alignment vertical="center" wrapText="1"/>
      <protection locked="0"/>
    </xf>
    <xf numFmtId="3" fontId="0" fillId="0" borderId="0" xfId="0" applyNumberFormat="1" applyProtection="1">
      <protection hidden="1"/>
    </xf>
    <xf numFmtId="40" fontId="0" fillId="2" borderId="90" xfId="0" applyNumberFormat="1" applyFill="1" applyBorder="1" applyAlignment="1" applyProtection="1">
      <alignment vertical="center"/>
      <protection hidden="1"/>
    </xf>
    <xf numFmtId="0" fontId="0" fillId="0" borderId="94" xfId="0" applyBorder="1" applyAlignment="1" applyProtection="1">
      <alignment vertical="center" wrapText="1"/>
      <protection locked="0"/>
    </xf>
    <xf numFmtId="0" fontId="0" fillId="0" borderId="95" xfId="0" applyBorder="1" applyAlignment="1" applyProtection="1">
      <alignment horizontal="left" vertical="center" wrapText="1"/>
      <protection locked="0"/>
    </xf>
    <xf numFmtId="0" fontId="0" fillId="0" borderId="96" xfId="0" applyBorder="1" applyAlignment="1" applyProtection="1">
      <alignment horizontal="left" vertical="center" wrapText="1"/>
      <protection locked="0"/>
    </xf>
    <xf numFmtId="0" fontId="0" fillId="0" borderId="93" xfId="0" applyBorder="1" applyAlignment="1" applyProtection="1">
      <alignment horizontal="left" vertical="center" wrapText="1"/>
      <protection locked="0"/>
    </xf>
    <xf numFmtId="40" fontId="0" fillId="0" borderId="88" xfId="0" applyNumberFormat="1" applyBorder="1" applyAlignment="1" applyProtection="1">
      <alignment vertical="center"/>
      <protection locked="0"/>
    </xf>
    <xf numFmtId="40" fontId="0" fillId="0" borderId="89" xfId="0" applyNumberFormat="1" applyBorder="1" applyAlignment="1" applyProtection="1">
      <alignment vertical="center"/>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0" xfId="0"/>
    <xf numFmtId="40" fontId="0" fillId="2" borderId="10" xfId="0" applyNumberFormat="1" applyFill="1" applyBorder="1" applyAlignment="1" applyProtection="1">
      <alignment vertical="center"/>
      <protection hidden="1"/>
    </xf>
    <xf numFmtId="17" fontId="2" fillId="2" borderId="1" xfId="0" applyNumberFormat="1" applyFont="1" applyFill="1" applyBorder="1" applyAlignment="1">
      <alignment horizontal="center" vertical="center" wrapText="1"/>
    </xf>
    <xf numFmtId="0" fontId="0" fillId="2" borderId="97" xfId="0" applyFill="1" applyBorder="1" applyAlignment="1" applyProtection="1">
      <alignment vertical="center" wrapText="1"/>
      <protection hidden="1"/>
    </xf>
    <xf numFmtId="40" fontId="0" fillId="0" borderId="85" xfId="0" applyNumberFormat="1" applyBorder="1" applyAlignment="1" applyProtection="1">
      <alignment vertical="center"/>
      <protection locked="0"/>
    </xf>
    <xf numFmtId="40" fontId="0" fillId="2" borderId="85" xfId="0" applyNumberFormat="1" applyFill="1" applyBorder="1" applyAlignment="1" applyProtection="1">
      <alignment vertical="center"/>
      <protection hidden="1"/>
    </xf>
    <xf numFmtId="0" fontId="0" fillId="2" borderId="94" xfId="0" applyFill="1" applyBorder="1" applyAlignment="1" applyProtection="1">
      <alignment vertical="center" wrapText="1"/>
      <protection hidden="1"/>
    </xf>
    <xf numFmtId="40" fontId="0" fillId="2" borderId="88" xfId="0" applyNumberFormat="1" applyFill="1" applyBorder="1" applyAlignment="1" applyProtection="1">
      <alignment vertical="center"/>
      <protection hidden="1"/>
    </xf>
    <xf numFmtId="0" fontId="28" fillId="10" borderId="1" xfId="0" applyFont="1" applyFill="1" applyBorder="1" applyAlignment="1" applyProtection="1">
      <alignment vertical="center" wrapText="1"/>
      <protection hidden="1"/>
    </xf>
    <xf numFmtId="40" fontId="28" fillId="10" borderId="27" xfId="0" applyNumberFormat="1" applyFont="1" applyFill="1" applyBorder="1" applyAlignment="1" applyProtection="1">
      <alignment vertical="center"/>
      <protection hidden="1"/>
    </xf>
    <xf numFmtId="40" fontId="13" fillId="10" borderId="27" xfId="0" applyNumberFormat="1" applyFont="1" applyFill="1" applyBorder="1" applyAlignment="1" applyProtection="1">
      <alignment vertical="center"/>
      <protection hidden="1"/>
    </xf>
    <xf numFmtId="0" fontId="20" fillId="10" borderId="1" xfId="0" applyFont="1" applyFill="1" applyBorder="1" applyAlignment="1" applyProtection="1">
      <alignment vertical="center" wrapText="1"/>
      <protection hidden="1"/>
    </xf>
    <xf numFmtId="40" fontId="20" fillId="10" borderId="27" xfId="0" applyNumberFormat="1" applyFont="1" applyFill="1" applyBorder="1" applyAlignment="1" applyProtection="1">
      <alignment vertical="center"/>
      <protection hidden="1"/>
    </xf>
    <xf numFmtId="9" fontId="0" fillId="2" borderId="4" xfId="1" applyFont="1" applyFill="1" applyBorder="1" applyAlignment="1" applyProtection="1">
      <alignment vertical="center"/>
      <protection hidden="1"/>
    </xf>
    <xf numFmtId="40" fontId="0" fillId="2" borderId="5" xfId="0" applyNumberFormat="1" applyFill="1" applyBorder="1" applyAlignment="1" applyProtection="1">
      <alignment vertical="center"/>
      <protection hidden="1"/>
    </xf>
    <xf numFmtId="9" fontId="0" fillId="3" borderId="5" xfId="1" applyFont="1" applyFill="1" applyBorder="1" applyAlignment="1" applyProtection="1">
      <alignment vertical="center"/>
      <protection hidden="1"/>
    </xf>
    <xf numFmtId="9" fontId="0" fillId="2" borderId="90" xfId="1" applyFont="1" applyFill="1" applyBorder="1" applyAlignment="1" applyProtection="1">
      <alignment horizontal="center" vertical="center" wrapText="1"/>
      <protection hidden="1"/>
    </xf>
    <xf numFmtId="40" fontId="0" fillId="2" borderId="92" xfId="0" applyNumberFormat="1" applyFill="1" applyBorder="1" applyAlignment="1" applyProtection="1">
      <alignment vertical="center"/>
      <protection hidden="1"/>
    </xf>
    <xf numFmtId="9" fontId="2" fillId="5" borderId="4" xfId="1" applyFont="1" applyFill="1" applyBorder="1" applyAlignment="1" applyProtection="1">
      <alignment horizontal="center" vertical="center" wrapText="1"/>
      <protection hidden="1"/>
    </xf>
    <xf numFmtId="9" fontId="0" fillId="2" borderId="5" xfId="1" applyFont="1" applyFill="1" applyBorder="1" applyAlignment="1" applyProtection="1">
      <alignment horizontal="center" vertical="center" wrapText="1"/>
      <protection hidden="1"/>
    </xf>
    <xf numFmtId="9" fontId="0" fillId="2" borderId="92" xfId="1" applyFont="1" applyFill="1" applyBorder="1" applyAlignment="1" applyProtection="1">
      <alignment horizontal="center" vertical="center" wrapText="1"/>
      <protection hidden="1"/>
    </xf>
    <xf numFmtId="14" fontId="0" fillId="2" borderId="9" xfId="0" applyNumberFormat="1" applyFill="1" applyBorder="1" applyAlignment="1" applyProtection="1">
      <alignment vertical="center" wrapText="1"/>
      <protection hidden="1"/>
    </xf>
    <xf numFmtId="0" fontId="0" fillId="0" borderId="0" xfId="0" applyAlignment="1">
      <alignment horizontal="center"/>
    </xf>
    <xf numFmtId="9" fontId="0" fillId="0" borderId="0" xfId="0" applyNumberFormat="1" applyProtection="1">
      <protection hidden="1"/>
    </xf>
    <xf numFmtId="40" fontId="38" fillId="10" borderId="3" xfId="0" applyNumberFormat="1" applyFont="1" applyFill="1" applyBorder="1" applyAlignment="1" applyProtection="1">
      <alignment horizontal="center"/>
      <protection hidden="1"/>
    </xf>
    <xf numFmtId="0" fontId="1" fillId="0" borderId="0" xfId="5" applyFont="1"/>
    <xf numFmtId="17" fontId="13" fillId="10" borderId="102" xfId="5" applyNumberFormat="1" applyFont="1" applyFill="1" applyBorder="1" applyAlignment="1">
      <alignment horizontal="center" vertical="center" textRotation="90"/>
    </xf>
    <xf numFmtId="17" fontId="13" fillId="10" borderId="103" xfId="5" applyNumberFormat="1" applyFont="1" applyFill="1" applyBorder="1" applyAlignment="1">
      <alignment horizontal="center" vertical="center" textRotation="90"/>
    </xf>
    <xf numFmtId="17" fontId="13" fillId="10" borderId="104" xfId="5" applyNumberFormat="1" applyFont="1" applyFill="1" applyBorder="1" applyAlignment="1">
      <alignment horizontal="center" vertical="center" textRotation="90"/>
    </xf>
    <xf numFmtId="0" fontId="28" fillId="10" borderId="105" xfId="5" applyFont="1" applyFill="1" applyBorder="1"/>
    <xf numFmtId="40" fontId="28" fillId="10" borderId="106" xfId="5" applyNumberFormat="1" applyFont="1" applyFill="1" applyBorder="1"/>
    <xf numFmtId="40" fontId="28" fillId="10" borderId="107" xfId="5" applyNumberFormat="1" applyFont="1" applyFill="1" applyBorder="1"/>
    <xf numFmtId="40" fontId="28" fillId="10" borderId="108" xfId="5" applyNumberFormat="1" applyFont="1" applyFill="1" applyBorder="1"/>
    <xf numFmtId="40" fontId="28" fillId="10" borderId="109" xfId="5" applyNumberFormat="1" applyFont="1" applyFill="1" applyBorder="1"/>
    <xf numFmtId="0" fontId="1" fillId="0" borderId="110" xfId="5" applyFont="1" applyBorder="1" applyAlignment="1">
      <alignment wrapText="1"/>
    </xf>
    <xf numFmtId="40" fontId="1" fillId="0" borderId="111" xfId="5" applyNumberFormat="1" applyFont="1" applyBorder="1"/>
    <xf numFmtId="40" fontId="1" fillId="0" borderId="112" xfId="5" applyNumberFormat="1" applyFont="1" applyBorder="1"/>
    <xf numFmtId="40" fontId="1" fillId="0" borderId="113" xfId="5" applyNumberFormat="1" applyFont="1" applyBorder="1"/>
    <xf numFmtId="40" fontId="1" fillId="0" borderId="114" xfId="5" applyNumberFormat="1" applyFont="1" applyBorder="1"/>
    <xf numFmtId="0" fontId="28" fillId="10" borderId="110" xfId="5" applyFont="1" applyFill="1" applyBorder="1" applyAlignment="1">
      <alignment wrapText="1"/>
    </xf>
    <xf numFmtId="40" fontId="28" fillId="10" borderId="111" xfId="5" applyNumberFormat="1" applyFont="1" applyFill="1" applyBorder="1"/>
    <xf numFmtId="40" fontId="28" fillId="10" borderId="112" xfId="5" applyNumberFormat="1" applyFont="1" applyFill="1" applyBorder="1"/>
    <xf numFmtId="40" fontId="28" fillId="10" borderId="113" xfId="5" applyNumberFormat="1" applyFont="1" applyFill="1" applyBorder="1"/>
    <xf numFmtId="40" fontId="28" fillId="10" borderId="114" xfId="5" applyNumberFormat="1" applyFont="1" applyFill="1" applyBorder="1"/>
    <xf numFmtId="40" fontId="1" fillId="0" borderId="115" xfId="5" applyNumberFormat="1" applyFont="1" applyBorder="1"/>
    <xf numFmtId="40" fontId="1" fillId="0" borderId="54" xfId="5" applyNumberFormat="1" applyFont="1" applyBorder="1"/>
    <xf numFmtId="40" fontId="1" fillId="0" borderId="116" xfId="5" applyNumberFormat="1" applyFont="1" applyBorder="1"/>
    <xf numFmtId="40" fontId="1" fillId="0" borderId="117" xfId="5" applyNumberFormat="1" applyFont="1" applyBorder="1"/>
    <xf numFmtId="0" fontId="28" fillId="10" borderId="118" xfId="5" applyFont="1" applyFill="1" applyBorder="1" applyAlignment="1">
      <alignment wrapText="1"/>
    </xf>
    <xf numFmtId="40" fontId="28" fillId="10" borderId="119" xfId="5" applyNumberFormat="1" applyFont="1" applyFill="1" applyBorder="1"/>
    <xf numFmtId="40" fontId="28" fillId="10" borderId="120" xfId="5" applyNumberFormat="1" applyFont="1" applyFill="1" applyBorder="1"/>
    <xf numFmtId="40" fontId="28" fillId="10" borderId="121" xfId="5" applyNumberFormat="1" applyFont="1" applyFill="1" applyBorder="1"/>
    <xf numFmtId="40" fontId="28" fillId="10" borderId="122" xfId="5" applyNumberFormat="1" applyFont="1" applyFill="1" applyBorder="1"/>
    <xf numFmtId="0" fontId="1" fillId="0" borderId="118" xfId="5" applyFont="1" applyBorder="1" applyAlignment="1">
      <alignment wrapText="1"/>
    </xf>
    <xf numFmtId="40" fontId="1" fillId="0" borderId="119" xfId="5" applyNumberFormat="1" applyFont="1" applyBorder="1"/>
    <xf numFmtId="40" fontId="1" fillId="0" borderId="120" xfId="5" applyNumberFormat="1" applyFont="1" applyBorder="1"/>
    <xf numFmtId="40" fontId="1" fillId="0" borderId="121" xfId="5" applyNumberFormat="1" applyFont="1" applyBorder="1"/>
    <xf numFmtId="40" fontId="1" fillId="0" borderId="122" xfId="5" applyNumberFormat="1" applyFont="1" applyBorder="1"/>
    <xf numFmtId="0" fontId="41" fillId="10" borderId="123" xfId="5" applyFont="1" applyFill="1" applyBorder="1" applyAlignment="1">
      <alignment wrapText="1"/>
    </xf>
    <xf numFmtId="40" fontId="41" fillId="10" borderId="102" xfId="5" applyNumberFormat="1" applyFont="1" applyFill="1" applyBorder="1"/>
    <xf numFmtId="40" fontId="41" fillId="10" borderId="103" xfId="5" applyNumberFormat="1" applyFont="1" applyFill="1" applyBorder="1"/>
    <xf numFmtId="40" fontId="41" fillId="10" borderId="104" xfId="5" applyNumberFormat="1" applyFont="1" applyFill="1" applyBorder="1"/>
    <xf numFmtId="0" fontId="41" fillId="5" borderId="98" xfId="5" applyFont="1" applyFill="1" applyBorder="1" applyAlignment="1">
      <alignment wrapText="1"/>
    </xf>
    <xf numFmtId="40" fontId="1" fillId="0" borderId="124" xfId="5" applyNumberFormat="1" applyFont="1" applyBorder="1"/>
    <xf numFmtId="40" fontId="1" fillId="0" borderId="125" xfId="5" applyNumberFormat="1" applyFont="1" applyBorder="1"/>
    <xf numFmtId="40" fontId="1" fillId="0" borderId="126" xfId="5" applyNumberFormat="1" applyFont="1" applyBorder="1"/>
    <xf numFmtId="40" fontId="1" fillId="0" borderId="127" xfId="5" applyNumberFormat="1" applyFont="1" applyBorder="1"/>
    <xf numFmtId="40" fontId="41" fillId="5" borderId="99" xfId="5" applyNumberFormat="1" applyFont="1" applyFill="1" applyBorder="1"/>
    <xf numFmtId="40" fontId="41" fillId="5" borderId="100" xfId="5" applyNumberFormat="1" applyFont="1" applyFill="1" applyBorder="1"/>
    <xf numFmtId="0" fontId="20" fillId="10" borderId="123" xfId="5" applyFont="1" applyFill="1" applyBorder="1" applyAlignment="1">
      <alignment wrapText="1"/>
    </xf>
    <xf numFmtId="40" fontId="20" fillId="10" borderId="102" xfId="5" applyNumberFormat="1" applyFont="1" applyFill="1" applyBorder="1"/>
    <xf numFmtId="40" fontId="20" fillId="10" borderId="103" xfId="5" applyNumberFormat="1" applyFont="1" applyFill="1" applyBorder="1"/>
    <xf numFmtId="40" fontId="20" fillId="10" borderId="104" xfId="5" applyNumberFormat="1" applyFont="1" applyFill="1" applyBorder="1"/>
    <xf numFmtId="10" fontId="0" fillId="0" borderId="0" xfId="1" applyNumberFormat="1" applyFont="1"/>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8" fillId="2" borderId="48" xfId="0" applyFont="1" applyFill="1" applyBorder="1" applyAlignment="1">
      <alignment horizontal="left" vertical="center" wrapText="1"/>
    </xf>
    <xf numFmtId="0" fontId="9" fillId="2" borderId="43"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6" fillId="2" borderId="7" xfId="0" applyFont="1" applyFill="1" applyBorder="1" applyAlignment="1" applyProtection="1">
      <alignment horizontal="center" vertical="center" wrapText="1"/>
      <protection hidden="1"/>
    </xf>
    <xf numFmtId="0" fontId="6" fillId="2" borderId="8" xfId="0" applyFont="1" applyFill="1" applyBorder="1" applyAlignment="1" applyProtection="1">
      <alignment horizontal="center" vertical="center" wrapText="1"/>
      <protection hidden="1"/>
    </xf>
    <xf numFmtId="0" fontId="0" fillId="0" borderId="91" xfId="0" applyBorder="1" applyAlignment="1" applyProtection="1">
      <alignment horizontal="center" vertical="center" wrapText="1"/>
      <protection hidden="1"/>
    </xf>
    <xf numFmtId="10" fontId="42" fillId="0" borderId="91" xfId="1" applyNumberFormat="1" applyFont="1" applyBorder="1" applyAlignment="1" applyProtection="1">
      <alignment horizontal="center" vertical="center"/>
      <protection locked="0"/>
    </xf>
    <xf numFmtId="9" fontId="20" fillId="10" borderId="2" xfId="0" applyNumberFormat="1" applyFont="1" applyFill="1" applyBorder="1" applyAlignment="1" applyProtection="1">
      <alignment horizontal="center" vertical="center"/>
      <protection hidden="1"/>
    </xf>
    <xf numFmtId="9" fontId="21" fillId="2" borderId="7" xfId="0" applyNumberFormat="1" applyFont="1" applyFill="1" applyBorder="1" applyAlignment="1" applyProtection="1">
      <alignment horizontal="center" vertical="center" wrapText="1"/>
      <protection hidden="1"/>
    </xf>
    <xf numFmtId="9" fontId="21" fillId="2" borderId="10" xfId="0" applyNumberFormat="1" applyFont="1" applyFill="1" applyBorder="1" applyAlignment="1" applyProtection="1">
      <alignment horizontal="center" vertical="center" wrapText="1"/>
      <protection hidden="1"/>
    </xf>
    <xf numFmtId="9" fontId="21" fillId="2" borderId="13" xfId="0" applyNumberFormat="1" applyFont="1" applyFill="1" applyBorder="1" applyAlignment="1" applyProtection="1">
      <alignment horizontal="center" vertical="center" wrapText="1"/>
      <protection hidden="1"/>
    </xf>
    <xf numFmtId="40" fontId="8" fillId="2" borderId="49" xfId="0" applyNumberFormat="1" applyFont="1" applyFill="1" applyBorder="1" applyAlignment="1" applyProtection="1">
      <alignment vertical="center" wrapText="1"/>
      <protection hidden="1"/>
    </xf>
    <xf numFmtId="0" fontId="39" fillId="0" borderId="0" xfId="0" applyFont="1" applyAlignment="1" applyProtection="1">
      <alignment horizontal="center" vertical="center" wrapText="1"/>
      <protection hidden="1"/>
    </xf>
    <xf numFmtId="0" fontId="29" fillId="0" borderId="0" xfId="0" applyFont="1" applyAlignment="1" applyProtection="1">
      <alignment horizontal="center" vertical="center" wrapText="1"/>
      <protection hidden="1"/>
    </xf>
    <xf numFmtId="0" fontId="37" fillId="0" borderId="0" xfId="0" applyFont="1" applyAlignment="1" applyProtection="1">
      <alignment vertical="center" wrapText="1"/>
      <protection hidden="1"/>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2" borderId="23" xfId="0" applyFill="1" applyBorder="1" applyAlignment="1" applyProtection="1">
      <alignment horizontal="left" vertical="center" wrapText="1"/>
      <protection hidden="1"/>
    </xf>
    <xf numFmtId="0" fontId="0" fillId="2" borderId="24" xfId="0" applyFill="1" applyBorder="1" applyAlignment="1" applyProtection="1">
      <alignment horizontal="left" vertical="center" wrapText="1"/>
      <protection hidden="1"/>
    </xf>
    <xf numFmtId="0" fontId="0" fillId="2" borderId="25" xfId="0" applyFill="1" applyBorder="1" applyAlignment="1" applyProtection="1">
      <alignment horizontal="left" vertical="center" wrapText="1"/>
      <protection hidden="1"/>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vertical="center" wrapText="1"/>
      <protection locked="0"/>
    </xf>
    <xf numFmtId="0" fontId="0" fillId="0" borderId="21" xfId="0" applyBorder="1" applyAlignment="1" applyProtection="1">
      <alignment vertical="center" wrapText="1"/>
      <protection locked="0"/>
    </xf>
    <xf numFmtId="0" fontId="0" fillId="0" borderId="22" xfId="0" applyBorder="1" applyAlignment="1" applyProtection="1">
      <alignment vertical="center" wrapText="1"/>
      <protection locked="0"/>
    </xf>
    <xf numFmtId="0" fontId="2" fillId="2" borderId="26" xfId="0" applyFont="1" applyFill="1" applyBorder="1" applyAlignment="1" applyProtection="1">
      <alignment horizontal="left" vertical="center" wrapText="1"/>
      <protection hidden="1"/>
    </xf>
    <xf numFmtId="0" fontId="2" fillId="2" borderId="15" xfId="0" applyFont="1" applyFill="1" applyBorder="1" applyAlignment="1" applyProtection="1">
      <alignment horizontal="left" vertical="center" wrapText="1"/>
      <protection hidden="1"/>
    </xf>
    <xf numFmtId="0" fontId="2" fillId="2" borderId="16" xfId="0" applyFont="1" applyFill="1" applyBorder="1" applyAlignment="1" applyProtection="1">
      <alignment horizontal="left" vertical="center" wrapText="1"/>
      <protection hidden="1"/>
    </xf>
    <xf numFmtId="0" fontId="38" fillId="10" borderId="0" xfId="0" applyFont="1" applyFill="1" applyAlignment="1" applyProtection="1">
      <alignment vertical="center"/>
      <protection hidden="1"/>
    </xf>
    <xf numFmtId="0" fontId="2" fillId="2" borderId="40" xfId="0" applyFont="1" applyFill="1" applyBorder="1" applyAlignment="1" applyProtection="1">
      <alignment horizontal="center" vertical="center" wrapText="1"/>
      <protection hidden="1"/>
    </xf>
    <xf numFmtId="0" fontId="2" fillId="2" borderId="36" xfId="0" applyFont="1" applyFill="1" applyBorder="1" applyAlignment="1" applyProtection="1">
      <alignment horizontal="center" vertical="center" wrapText="1"/>
      <protection hidden="1"/>
    </xf>
    <xf numFmtId="0" fontId="2" fillId="2" borderId="41" xfId="0" applyFont="1" applyFill="1" applyBorder="1" applyAlignment="1" applyProtection="1">
      <alignment horizontal="center" vertical="center" wrapText="1"/>
      <protection hidden="1"/>
    </xf>
    <xf numFmtId="0" fontId="2" fillId="2" borderId="38" xfId="0" applyFont="1" applyFill="1" applyBorder="1" applyAlignment="1" applyProtection="1">
      <alignment horizontal="center" vertical="center" wrapText="1"/>
      <protection hidden="1"/>
    </xf>
    <xf numFmtId="0" fontId="2" fillId="2" borderId="35" xfId="0" applyFont="1" applyFill="1" applyBorder="1" applyAlignment="1" applyProtection="1">
      <alignment horizontal="center" vertical="center" wrapText="1"/>
      <protection hidden="1"/>
    </xf>
    <xf numFmtId="0" fontId="2" fillId="2" borderId="39" xfId="0" applyFont="1" applyFill="1" applyBorder="1" applyAlignment="1" applyProtection="1">
      <alignment horizontal="center" vertical="center" wrapText="1"/>
      <protection hidden="1"/>
    </xf>
    <xf numFmtId="0" fontId="3" fillId="2" borderId="26"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4" fillId="2" borderId="26" xfId="0" applyFont="1" applyFill="1" applyBorder="1" applyAlignment="1" applyProtection="1">
      <alignment horizontal="center" vertical="center" wrapText="1"/>
      <protection hidden="1"/>
    </xf>
    <xf numFmtId="0" fontId="4" fillId="2" borderId="16" xfId="0" applyFont="1" applyFill="1" applyBorder="1" applyAlignment="1" applyProtection="1">
      <alignment horizontal="center" vertical="center" wrapText="1"/>
      <protection hidden="1"/>
    </xf>
    <xf numFmtId="0" fontId="20" fillId="10" borderId="0" xfId="0" applyFont="1" applyFill="1" applyBorder="1" applyAlignment="1" applyProtection="1">
      <protection hidden="1"/>
    </xf>
    <xf numFmtId="0" fontId="28" fillId="10" borderId="0" xfId="0" applyFont="1" applyFill="1" applyBorder="1" applyAlignment="1" applyProtection="1">
      <alignment vertical="center" wrapText="1"/>
      <protection hidden="1"/>
    </xf>
    <xf numFmtId="0" fontId="5" fillId="2" borderId="31" xfId="0" applyFont="1" applyFill="1" applyBorder="1" applyAlignment="1" applyProtection="1">
      <alignment horizontal="center" vertical="center" wrapText="1"/>
      <protection hidden="1"/>
    </xf>
    <xf numFmtId="0" fontId="5" fillId="2" borderId="32" xfId="0" applyFont="1" applyFill="1" applyBorder="1" applyAlignment="1" applyProtection="1">
      <alignment horizontal="center" vertical="center" wrapText="1"/>
      <protection hidden="1"/>
    </xf>
    <xf numFmtId="0" fontId="5" fillId="2" borderId="58" xfId="0" applyFont="1" applyFill="1" applyBorder="1" applyAlignment="1" applyProtection="1">
      <alignment horizontal="center" vertical="center" wrapText="1"/>
      <protection hidden="1"/>
    </xf>
    <xf numFmtId="0" fontId="5" fillId="2" borderId="59" xfId="0" applyFont="1" applyFill="1" applyBorder="1" applyAlignment="1" applyProtection="1">
      <alignment horizontal="center" vertical="center" wrapText="1"/>
      <protection hidden="1"/>
    </xf>
    <xf numFmtId="0" fontId="5" fillId="2" borderId="33" xfId="0" applyFont="1" applyFill="1" applyBorder="1" applyAlignment="1" applyProtection="1">
      <alignment horizontal="center" vertical="center" wrapText="1"/>
      <protection hidden="1"/>
    </xf>
    <xf numFmtId="0" fontId="5" fillId="2" borderId="34" xfId="0" applyFont="1" applyFill="1" applyBorder="1" applyAlignment="1" applyProtection="1">
      <alignment horizontal="center" vertical="center" wrapText="1"/>
      <protection hidden="1"/>
    </xf>
    <xf numFmtId="0" fontId="2" fillId="2" borderId="79" xfId="0" applyFont="1" applyFill="1" applyBorder="1" applyAlignment="1" applyProtection="1">
      <alignment horizontal="center" vertical="center" wrapText="1"/>
      <protection hidden="1"/>
    </xf>
    <xf numFmtId="0" fontId="2" fillId="2" borderId="56" xfId="0" applyFont="1" applyFill="1" applyBorder="1" applyAlignment="1" applyProtection="1">
      <alignment horizontal="center" vertical="center" wrapText="1"/>
      <protection hidden="1"/>
    </xf>
    <xf numFmtId="0" fontId="2" fillId="2" borderId="80" xfId="0" applyFont="1" applyFill="1" applyBorder="1" applyAlignment="1" applyProtection="1">
      <alignment horizontal="center" vertical="center" wrapText="1"/>
      <protection hidden="1"/>
    </xf>
    <xf numFmtId="0" fontId="2" fillId="2" borderId="82" xfId="0" applyFont="1" applyFill="1" applyBorder="1" applyAlignment="1" applyProtection="1">
      <alignment horizontal="center" vertical="center" wrapText="1"/>
      <protection hidden="1"/>
    </xf>
    <xf numFmtId="0" fontId="2" fillId="2" borderId="83" xfId="0" applyFont="1" applyFill="1" applyBorder="1" applyAlignment="1" applyProtection="1">
      <alignment horizontal="center" vertical="center" wrapText="1"/>
      <protection hidden="1"/>
    </xf>
    <xf numFmtId="0" fontId="2" fillId="2" borderId="26"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0" fillId="10" borderId="37" xfId="0" applyFont="1" applyFill="1" applyBorder="1" applyAlignment="1">
      <alignment vertical="center" wrapText="1"/>
    </xf>
    <xf numFmtId="0" fontId="38" fillId="10" borderId="37" xfId="0" applyFont="1" applyFill="1" applyBorder="1" applyAlignment="1" applyProtection="1">
      <alignment vertical="center" wrapText="1"/>
      <protection hidden="1"/>
    </xf>
    <xf numFmtId="0" fontId="42" fillId="2" borderId="26" xfId="0" applyFont="1" applyFill="1" applyBorder="1" applyAlignment="1" applyProtection="1">
      <alignment horizontal="center" vertical="center"/>
      <protection hidden="1"/>
    </xf>
    <xf numFmtId="0" fontId="42" fillId="2" borderId="15" xfId="0" applyFont="1" applyFill="1" applyBorder="1" applyAlignment="1" applyProtection="1">
      <alignment horizontal="center" vertical="center"/>
      <protection hidden="1"/>
    </xf>
    <xf numFmtId="0" fontId="42" fillId="2" borderId="16" xfId="0" applyFont="1" applyFill="1" applyBorder="1" applyAlignment="1" applyProtection="1">
      <alignment horizontal="center" vertical="center"/>
      <protection hidden="1"/>
    </xf>
    <xf numFmtId="0" fontId="0" fillId="2" borderId="0" xfId="0" applyFill="1" applyAlignment="1" applyProtection="1">
      <alignment horizontal="center"/>
      <protection hidden="1"/>
    </xf>
    <xf numFmtId="0" fontId="20" fillId="10" borderId="0" xfId="0" applyFont="1" applyFill="1" applyAlignment="1" applyProtection="1">
      <alignment vertical="center" wrapText="1"/>
      <protection hidden="1"/>
    </xf>
    <xf numFmtId="0" fontId="0" fillId="0" borderId="17" xfId="0" applyBorder="1" applyAlignment="1" applyProtection="1">
      <alignment vertical="center" wrapText="1"/>
      <protection locked="0"/>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28" fillId="10" borderId="0" xfId="0" applyFont="1" applyFill="1" applyBorder="1" applyAlignment="1">
      <alignment vertical="center" wrapText="1"/>
    </xf>
    <xf numFmtId="0" fontId="0" fillId="6" borderId="0" xfId="0" applyFill="1" applyAlignment="1" applyProtection="1">
      <alignment horizontal="center" vertical="center"/>
      <protection hidden="1"/>
    </xf>
    <xf numFmtId="0" fontId="20" fillId="10" borderId="77" xfId="0" applyFont="1" applyFill="1" applyBorder="1" applyAlignment="1"/>
    <xf numFmtId="0" fontId="32" fillId="10" borderId="55" xfId="0" applyFont="1" applyFill="1" applyBorder="1" applyAlignment="1">
      <alignment vertical="center" wrapText="1"/>
    </xf>
    <xf numFmtId="0" fontId="41" fillId="10" borderId="55" xfId="0" applyFont="1" applyFill="1" applyBorder="1" applyAlignment="1">
      <alignment vertical="center" wrapText="1"/>
    </xf>
    <xf numFmtId="0" fontId="41" fillId="10" borderId="55" xfId="0" applyFont="1" applyFill="1" applyBorder="1" applyAlignment="1">
      <alignment vertical="center"/>
    </xf>
    <xf numFmtId="0" fontId="8" fillId="2" borderId="48" xfId="0" applyFont="1" applyFill="1" applyBorder="1" applyAlignment="1">
      <alignment horizontal="left" vertical="center" wrapText="1"/>
    </xf>
    <xf numFmtId="40" fontId="8" fillId="2" borderId="49" xfId="0" applyNumberFormat="1" applyFont="1" applyFill="1" applyBorder="1" applyAlignment="1" applyProtection="1">
      <alignment vertical="center" wrapText="1"/>
      <protection hidden="1"/>
    </xf>
    <xf numFmtId="0" fontId="9" fillId="2" borderId="42"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17" fillId="2" borderId="6"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7" fillId="2" borderId="12" xfId="0" applyFont="1" applyFill="1" applyBorder="1" applyAlignment="1" applyProtection="1">
      <alignment horizontal="center" vertical="center" wrapText="1"/>
      <protection hidden="1"/>
    </xf>
    <xf numFmtId="0" fontId="6" fillId="2" borderId="20" xfId="0" applyFont="1" applyFill="1" applyBorder="1" applyAlignment="1" applyProtection="1">
      <alignment vertical="center" wrapText="1"/>
      <protection hidden="1"/>
    </xf>
    <xf numFmtId="0" fontId="6" fillId="2" borderId="28" xfId="0" applyFont="1" applyFill="1" applyBorder="1" applyAlignment="1" applyProtection="1">
      <alignment vertical="center" wrapText="1"/>
      <protection hidden="1"/>
    </xf>
    <xf numFmtId="40" fontId="16" fillId="2" borderId="31" xfId="0" applyNumberFormat="1" applyFont="1" applyFill="1" applyBorder="1" applyAlignment="1" applyProtection="1">
      <alignment horizontal="center" vertical="center" wrapText="1"/>
      <protection hidden="1"/>
    </xf>
    <xf numFmtId="40" fontId="16" fillId="2" borderId="32" xfId="0" applyNumberFormat="1" applyFont="1" applyFill="1" applyBorder="1" applyAlignment="1" applyProtection="1">
      <alignment horizontal="center" vertical="center" wrapText="1"/>
      <protection hidden="1"/>
    </xf>
    <xf numFmtId="40" fontId="16" fillId="2" borderId="58" xfId="0" applyNumberFormat="1" applyFont="1" applyFill="1" applyBorder="1" applyAlignment="1" applyProtection="1">
      <alignment horizontal="center" vertical="center" wrapText="1"/>
      <protection hidden="1"/>
    </xf>
    <xf numFmtId="40" fontId="16" fillId="2" borderId="59" xfId="0" applyNumberFormat="1" applyFont="1" applyFill="1" applyBorder="1" applyAlignment="1" applyProtection="1">
      <alignment horizontal="center" vertical="center" wrapText="1"/>
      <protection hidden="1"/>
    </xf>
    <xf numFmtId="40" fontId="16" fillId="2" borderId="33" xfId="0" applyNumberFormat="1" applyFont="1" applyFill="1" applyBorder="1" applyAlignment="1" applyProtection="1">
      <alignment horizontal="center" vertical="center" wrapText="1"/>
      <protection hidden="1"/>
    </xf>
    <xf numFmtId="40" fontId="16" fillId="2" borderId="34" xfId="0" applyNumberFormat="1" applyFont="1" applyFill="1" applyBorder="1" applyAlignment="1" applyProtection="1">
      <alignment horizontal="center" vertical="center" wrapText="1"/>
      <protection hidden="1"/>
    </xf>
    <xf numFmtId="10" fontId="6" fillId="2" borderId="79" xfId="1" applyNumberFormat="1" applyFont="1" applyFill="1" applyBorder="1" applyAlignment="1" applyProtection="1">
      <alignment horizontal="center" vertical="center" wrapText="1"/>
      <protection hidden="1"/>
    </xf>
    <xf numFmtId="10" fontId="6" fillId="2" borderId="56" xfId="1" applyNumberFormat="1" applyFont="1" applyFill="1" applyBorder="1" applyAlignment="1" applyProtection="1">
      <alignment horizontal="center" vertical="center" wrapText="1"/>
      <protection hidden="1"/>
    </xf>
    <xf numFmtId="10" fontId="6" fillId="2" borderId="80" xfId="1" applyNumberFormat="1" applyFont="1" applyFill="1" applyBorder="1" applyAlignment="1" applyProtection="1">
      <alignment horizontal="center" vertical="center" wrapText="1"/>
      <protection hidden="1"/>
    </xf>
    <xf numFmtId="0" fontId="18" fillId="2" borderId="7" xfId="0" applyFont="1" applyFill="1" applyBorder="1" applyAlignment="1" applyProtection="1">
      <alignment horizontal="center" vertical="center" wrapText="1"/>
      <protection hidden="1"/>
    </xf>
    <xf numFmtId="0" fontId="18" fillId="2" borderId="10" xfId="0" applyFont="1" applyFill="1" applyBorder="1" applyAlignment="1" applyProtection="1">
      <alignment horizontal="center" vertical="center" wrapText="1"/>
      <protection hidden="1"/>
    </xf>
    <xf numFmtId="0" fontId="18" fillId="2" borderId="13" xfId="0" applyFont="1" applyFill="1" applyBorder="1" applyAlignment="1" applyProtection="1">
      <alignment horizontal="center" vertical="center" wrapText="1"/>
      <protection hidden="1"/>
    </xf>
    <xf numFmtId="0" fontId="6" fillId="2" borderId="30" xfId="0" applyFont="1" applyFill="1" applyBorder="1" applyAlignment="1" applyProtection="1">
      <alignment horizontal="left" vertical="center" wrapText="1"/>
      <protection hidden="1"/>
    </xf>
    <xf numFmtId="0" fontId="6" fillId="2" borderId="13" xfId="0" applyFont="1" applyFill="1" applyBorder="1" applyAlignment="1" applyProtection="1">
      <alignment horizontal="left" vertical="center" wrapText="1"/>
      <protection hidden="1"/>
    </xf>
    <xf numFmtId="0" fontId="6" fillId="2" borderId="28" xfId="0" applyFont="1" applyFill="1" applyBorder="1" applyAlignment="1" applyProtection="1">
      <alignment horizontal="left" vertical="center" wrapText="1"/>
      <protection hidden="1"/>
    </xf>
    <xf numFmtId="0" fontId="6" fillId="2" borderId="10" xfId="0" applyFont="1" applyFill="1" applyBorder="1" applyAlignment="1" applyProtection="1">
      <alignment horizontal="left" vertical="center" wrapText="1"/>
      <protection hidden="1"/>
    </xf>
    <xf numFmtId="0" fontId="6" fillId="2" borderId="88" xfId="0" applyFont="1" applyFill="1" applyBorder="1" applyAlignment="1" applyProtection="1">
      <alignment horizontal="left" vertical="center" wrapText="1"/>
      <protection hidden="1"/>
    </xf>
    <xf numFmtId="0" fontId="6" fillId="2" borderId="89" xfId="0" applyFont="1" applyFill="1" applyBorder="1" applyAlignment="1" applyProtection="1">
      <alignment horizontal="left" vertical="center" wrapText="1"/>
      <protection hidden="1"/>
    </xf>
    <xf numFmtId="0" fontId="17" fillId="2" borderId="8" xfId="0" applyFont="1" applyFill="1" applyBorder="1" applyAlignment="1" applyProtection="1">
      <alignment horizontal="center" vertical="center" wrapText="1"/>
      <protection hidden="1"/>
    </xf>
    <xf numFmtId="0" fontId="17" fillId="2" borderId="11" xfId="0" applyFont="1" applyFill="1" applyBorder="1" applyAlignment="1" applyProtection="1">
      <alignment horizontal="center" vertical="center" wrapText="1"/>
      <protection hidden="1"/>
    </xf>
    <xf numFmtId="0" fontId="17" fillId="2" borderId="14" xfId="0" applyFont="1" applyFill="1" applyBorder="1" applyAlignment="1" applyProtection="1">
      <alignment horizontal="center" vertical="center" wrapText="1"/>
      <protection hidden="1"/>
    </xf>
    <xf numFmtId="0" fontId="33" fillId="10" borderId="0" xfId="0" applyFont="1" applyFill="1" applyBorder="1" applyAlignment="1" applyProtection="1">
      <alignment vertical="center" wrapText="1"/>
      <protection hidden="1"/>
    </xf>
    <xf numFmtId="0" fontId="20" fillId="10" borderId="0" xfId="0" applyFont="1" applyFill="1" applyBorder="1" applyAlignment="1" applyProtection="1">
      <alignment horizontal="center" vertical="center"/>
      <protection hidden="1"/>
    </xf>
    <xf numFmtId="0" fontId="0" fillId="5" borderId="26" xfId="0" applyFill="1" applyBorder="1" applyAlignment="1" applyProtection="1">
      <alignment horizontal="center" wrapText="1"/>
      <protection hidden="1"/>
    </xf>
    <xf numFmtId="0" fontId="0" fillId="5" borderId="15" xfId="0" applyFill="1" applyBorder="1" applyAlignment="1" applyProtection="1">
      <alignment horizontal="center" wrapText="1"/>
      <protection hidden="1"/>
    </xf>
    <xf numFmtId="0" fontId="0" fillId="5" borderId="16" xfId="0" applyFill="1" applyBorder="1" applyAlignment="1" applyProtection="1">
      <alignment horizontal="center" wrapText="1"/>
      <protection hidden="1"/>
    </xf>
    <xf numFmtId="0" fontId="20" fillId="10" borderId="37" xfId="0" applyFont="1" applyFill="1" applyBorder="1" applyAlignment="1" applyProtection="1">
      <alignment vertical="center"/>
      <protection hidden="1"/>
    </xf>
    <xf numFmtId="0" fontId="21" fillId="4" borderId="37" xfId="0" applyFont="1" applyFill="1" applyBorder="1" applyAlignment="1" applyProtection="1">
      <alignment horizontal="center" vertical="center"/>
      <protection hidden="1"/>
    </xf>
    <xf numFmtId="0" fontId="0" fillId="6" borderId="0" xfId="0" applyFill="1" applyAlignment="1" applyProtection="1">
      <alignment horizontal="center"/>
      <protection hidden="1"/>
    </xf>
    <xf numFmtId="0" fontId="6" fillId="2" borderId="31" xfId="0" applyFont="1" applyFill="1" applyBorder="1" applyAlignment="1" applyProtection="1">
      <alignment horizontal="center" vertical="center" wrapText="1"/>
      <protection hidden="1"/>
    </xf>
    <xf numFmtId="0" fontId="6" fillId="2" borderId="32" xfId="0" applyFont="1" applyFill="1" applyBorder="1" applyAlignment="1" applyProtection="1">
      <alignment horizontal="center" vertical="center" wrapText="1"/>
      <protection hidden="1"/>
    </xf>
    <xf numFmtId="0" fontId="6" fillId="2" borderId="58" xfId="0" applyFont="1" applyFill="1" applyBorder="1" applyAlignment="1" applyProtection="1">
      <alignment horizontal="center" vertical="center" wrapText="1"/>
      <protection hidden="1"/>
    </xf>
    <xf numFmtId="0" fontId="6" fillId="2" borderId="59" xfId="0" applyFont="1" applyFill="1" applyBorder="1" applyAlignment="1" applyProtection="1">
      <alignment horizontal="center" vertical="center" wrapText="1"/>
      <protection hidden="1"/>
    </xf>
    <xf numFmtId="0" fontId="6" fillId="2" borderId="6" xfId="0" applyFont="1" applyFill="1" applyBorder="1" applyAlignment="1" applyProtection="1">
      <alignment horizontal="center" vertical="center" wrapText="1"/>
      <protection hidden="1"/>
    </xf>
    <xf numFmtId="0" fontId="6" fillId="2" borderId="7" xfId="0" applyFont="1" applyFill="1" applyBorder="1" applyAlignment="1" applyProtection="1">
      <alignment horizontal="center" vertical="center" wrapText="1"/>
      <protection hidden="1"/>
    </xf>
    <xf numFmtId="0" fontId="6" fillId="2" borderId="12" xfId="0" applyFont="1" applyFill="1" applyBorder="1" applyAlignment="1" applyProtection="1">
      <alignment horizontal="center" vertical="center" wrapText="1"/>
      <protection hidden="1"/>
    </xf>
    <xf numFmtId="0" fontId="6" fillId="2" borderId="13" xfId="0" applyFont="1" applyFill="1" applyBorder="1" applyAlignment="1" applyProtection="1">
      <alignment horizontal="center" vertical="center" wrapText="1"/>
      <protection hidden="1"/>
    </xf>
    <xf numFmtId="0" fontId="19" fillId="2" borderId="7" xfId="0" applyFont="1" applyFill="1" applyBorder="1" applyAlignment="1" applyProtection="1">
      <alignment horizontal="center" vertical="center" wrapText="1"/>
      <protection hidden="1"/>
    </xf>
    <xf numFmtId="0" fontId="19" fillId="2" borderId="13" xfId="0" applyFont="1" applyFill="1" applyBorder="1" applyAlignment="1" applyProtection="1">
      <alignment horizontal="center" vertical="center" wrapText="1"/>
      <protection hidden="1"/>
    </xf>
    <xf numFmtId="0" fontId="6" fillId="2" borderId="8" xfId="0" applyFont="1" applyFill="1" applyBorder="1" applyAlignment="1" applyProtection="1">
      <alignment horizontal="center" vertical="center" wrapText="1"/>
      <protection hidden="1"/>
    </xf>
    <xf numFmtId="0" fontId="6" fillId="2" borderId="14" xfId="0" applyFont="1" applyFill="1" applyBorder="1" applyAlignment="1" applyProtection="1">
      <alignment horizontal="center" vertical="center" wrapText="1"/>
      <protection hidden="1"/>
    </xf>
    <xf numFmtId="0" fontId="21" fillId="6" borderId="37" xfId="0" applyFont="1" applyFill="1" applyBorder="1" applyAlignment="1" applyProtection="1">
      <alignment horizontal="center" vertical="center"/>
      <protection hidden="1"/>
    </xf>
    <xf numFmtId="0" fontId="6" fillId="2" borderId="26" xfId="0" applyFont="1" applyFill="1" applyBorder="1" applyAlignment="1" applyProtection="1">
      <alignment horizontal="center" vertical="center" wrapText="1"/>
      <protection hidden="1"/>
    </xf>
    <xf numFmtId="0" fontId="6" fillId="2" borderId="16" xfId="0" applyFont="1" applyFill="1" applyBorder="1" applyAlignment="1" applyProtection="1">
      <alignment horizontal="center" vertical="center" wrapText="1"/>
      <protection hidden="1"/>
    </xf>
    <xf numFmtId="0" fontId="6" fillId="2" borderId="26" xfId="0" applyFont="1" applyFill="1" applyBorder="1" applyAlignment="1" applyProtection="1">
      <alignment horizontal="center" wrapText="1"/>
      <protection hidden="1"/>
    </xf>
    <xf numFmtId="0" fontId="6" fillId="2" borderId="16" xfId="0" applyFont="1" applyFill="1" applyBorder="1" applyAlignment="1" applyProtection="1">
      <alignment horizontal="center" wrapText="1"/>
      <protection hidden="1"/>
    </xf>
    <xf numFmtId="0" fontId="17" fillId="2" borderId="7" xfId="0" applyFont="1" applyFill="1" applyBorder="1" applyAlignment="1" applyProtection="1">
      <alignment horizontal="center" vertical="center" wrapText="1"/>
      <protection hidden="1"/>
    </xf>
    <xf numFmtId="0" fontId="17" fillId="2" borderId="10" xfId="0" applyFont="1" applyFill="1" applyBorder="1" applyAlignment="1" applyProtection="1">
      <alignment horizontal="center" vertical="center" wrapText="1"/>
      <protection hidden="1"/>
    </xf>
    <xf numFmtId="0" fontId="17" fillId="2" borderId="13" xfId="0" applyFont="1" applyFill="1" applyBorder="1" applyAlignment="1" applyProtection="1">
      <alignment horizontal="center" vertical="center" wrapText="1"/>
      <protection hidden="1"/>
    </xf>
    <xf numFmtId="40" fontId="36" fillId="0" borderId="79" xfId="0" applyNumberFormat="1" applyFont="1" applyBorder="1" applyAlignment="1" applyProtection="1">
      <alignment horizontal="center" vertical="center" wrapText="1"/>
      <protection hidden="1"/>
    </xf>
    <xf numFmtId="40" fontId="36" fillId="0" borderId="56" xfId="0" applyNumberFormat="1" applyFont="1" applyBorder="1" applyAlignment="1" applyProtection="1">
      <alignment horizontal="center" vertical="center" wrapText="1"/>
      <protection hidden="1"/>
    </xf>
    <xf numFmtId="40" fontId="36" fillId="0" borderId="80" xfId="0" applyNumberFormat="1" applyFont="1" applyBorder="1" applyAlignment="1" applyProtection="1">
      <alignment horizontal="center" vertical="center" wrapText="1"/>
      <protection hidden="1"/>
    </xf>
    <xf numFmtId="0" fontId="38" fillId="10" borderId="37" xfId="0" applyFont="1" applyFill="1" applyBorder="1" applyAlignment="1" applyProtection="1">
      <alignment vertical="center"/>
      <protection hidden="1"/>
    </xf>
    <xf numFmtId="0" fontId="33" fillId="10" borderId="130" xfId="0" applyFont="1" applyFill="1" applyBorder="1" applyAlignment="1" applyProtection="1">
      <alignment vertical="center" wrapText="1"/>
      <protection hidden="1"/>
    </xf>
    <xf numFmtId="0" fontId="38" fillId="10" borderId="0" xfId="5" applyFont="1" applyFill="1" applyAlignment="1">
      <alignment horizontal="center" vertical="center"/>
    </xf>
    <xf numFmtId="17" fontId="20" fillId="10" borderId="98" xfId="5" applyNumberFormat="1" applyFont="1" applyFill="1" applyBorder="1" applyAlignment="1">
      <alignment horizontal="center" vertical="center" textRotation="90"/>
    </xf>
    <xf numFmtId="17" fontId="20" fillId="10" borderId="101" xfId="5" applyNumberFormat="1" applyFont="1" applyFill="1" applyBorder="1" applyAlignment="1">
      <alignment horizontal="center" vertical="center" textRotation="90"/>
    </xf>
    <xf numFmtId="0" fontId="28" fillId="10" borderId="98" xfId="5" applyFont="1" applyFill="1" applyBorder="1" applyAlignment="1">
      <alignment horizontal="center" vertical="center"/>
    </xf>
    <xf numFmtId="0" fontId="28" fillId="10" borderId="101" xfId="5" applyFont="1" applyFill="1" applyBorder="1" applyAlignment="1">
      <alignment horizontal="center" vertical="center"/>
    </xf>
    <xf numFmtId="0" fontId="13" fillId="10" borderId="99" xfId="5" applyFont="1" applyFill="1" applyBorder="1" applyAlignment="1">
      <alignment horizontal="center" vertical="center"/>
    </xf>
    <xf numFmtId="0" fontId="13" fillId="10" borderId="100" xfId="5" applyFont="1" applyFill="1" applyBorder="1" applyAlignment="1">
      <alignment horizontal="center" vertical="center"/>
    </xf>
    <xf numFmtId="0" fontId="28" fillId="10" borderId="98" xfId="5" applyFont="1" applyFill="1" applyBorder="1" applyAlignment="1">
      <alignment horizontal="center" vertical="center" wrapText="1"/>
    </xf>
    <xf numFmtId="0" fontId="28" fillId="10" borderId="101" xfId="5" applyFont="1" applyFill="1" applyBorder="1" applyAlignment="1">
      <alignment horizontal="center" vertical="center" wrapText="1"/>
    </xf>
    <xf numFmtId="40" fontId="41" fillId="5" borderId="128" xfId="5" applyNumberFormat="1" applyFont="1" applyFill="1" applyBorder="1" applyAlignment="1">
      <alignment horizontal="left"/>
    </xf>
    <xf numFmtId="40" fontId="41" fillId="5" borderId="129" xfId="5" applyNumberFormat="1" applyFont="1" applyFill="1" applyBorder="1" applyAlignment="1">
      <alignment horizontal="left"/>
    </xf>
    <xf numFmtId="0" fontId="2" fillId="0" borderId="0" xfId="0" applyFont="1" applyAlignment="1" applyProtection="1">
      <alignment horizontal="center"/>
      <protection hidden="1"/>
    </xf>
    <xf numFmtId="0" fontId="26" fillId="9" borderId="66" xfId="0" applyFont="1" applyFill="1" applyBorder="1" applyAlignment="1" applyProtection="1">
      <alignment horizontal="center" vertical="center" wrapText="1"/>
      <protection hidden="1"/>
    </xf>
    <xf numFmtId="0" fontId="26" fillId="9" borderId="70" xfId="0" applyFont="1" applyFill="1" applyBorder="1" applyAlignment="1" applyProtection="1">
      <alignment horizontal="center" vertical="center" wrapText="1"/>
      <protection hidden="1"/>
    </xf>
    <xf numFmtId="0" fontId="26" fillId="9" borderId="67" xfId="0" applyFont="1" applyFill="1" applyBorder="1" applyAlignment="1" applyProtection="1">
      <alignment horizontal="center" vertical="center" wrapText="1"/>
      <protection hidden="1"/>
    </xf>
  </cellXfs>
  <cellStyles count="6">
    <cellStyle name="Collegamento ipertestuale" xfId="4" builtinId="8"/>
    <cellStyle name="Normale" xfId="0" builtinId="0"/>
    <cellStyle name="Normale 2" xfId="2" xr:uid="{00000000-0005-0000-0000-000002000000}"/>
    <cellStyle name="Normale 3" xfId="5" xr:uid="{00000000-0005-0000-0000-000003000000}"/>
    <cellStyle name="Percentuale" xfId="1" builtinId="5"/>
    <cellStyle name="Percentuale 2" xfId="3" xr:uid="{00000000-0005-0000-0000-000005000000}"/>
  </cellStyles>
  <dxfs count="187">
    <dxf>
      <font>
        <b/>
        <i val="0"/>
        <strike val="0"/>
        <color rgb="FFFFFF00"/>
      </font>
      <fill>
        <patternFill>
          <bgColor rgb="FFFF0000"/>
        </patternFill>
      </fill>
    </dxf>
    <dxf>
      <font>
        <b/>
        <i val="0"/>
        <strike val="0"/>
        <color rgb="FF006600"/>
      </font>
      <fill>
        <patternFill>
          <bgColor theme="6" tint="0.79998168889431442"/>
        </patternFill>
      </fill>
    </dxf>
    <dxf>
      <font>
        <b/>
        <i val="0"/>
        <strike val="0"/>
        <color rgb="FFFFFF00"/>
      </font>
      <fill>
        <patternFill>
          <bgColor rgb="FFFF0000"/>
        </patternFill>
      </fill>
    </dxf>
    <dxf>
      <font>
        <b/>
        <i val="0"/>
        <strike val="0"/>
        <color rgb="FFFFFF00"/>
      </font>
      <fill>
        <patternFill>
          <bgColor rgb="FFFF0000"/>
        </patternFill>
      </fill>
    </dxf>
    <dxf>
      <font>
        <b/>
        <i val="0"/>
        <strike val="0"/>
        <color rgb="FF006600"/>
      </font>
      <fill>
        <patternFill>
          <bgColor theme="6" tint="0.79998168889431442"/>
        </patternFill>
      </fill>
    </dxf>
    <dxf>
      <font>
        <b/>
        <i val="0"/>
        <strike val="0"/>
        <color rgb="FFFFFF00"/>
      </font>
      <fill>
        <patternFill>
          <bgColor rgb="FFFF0000"/>
        </patternFill>
      </fill>
    </dxf>
    <dxf>
      <font>
        <b/>
        <i val="0"/>
        <strike val="0"/>
        <color rgb="FFFFFF00"/>
      </font>
      <fill>
        <patternFill>
          <bgColor rgb="FFFF0000"/>
        </patternFill>
      </fill>
    </dxf>
    <dxf>
      <font>
        <b/>
        <i val="0"/>
        <color rgb="FF006600"/>
      </font>
      <fill>
        <patternFill>
          <bgColor rgb="FFCCFFCC"/>
        </patternFill>
      </fill>
    </dxf>
    <dxf>
      <font>
        <b/>
        <i val="0"/>
        <color rgb="FF006600"/>
      </font>
      <fill>
        <patternFill>
          <bgColor rgb="FFCCFFCC"/>
        </patternFill>
      </fill>
    </dxf>
    <dxf>
      <font>
        <b/>
        <i val="0"/>
        <strike val="0"/>
        <color rgb="FFFFFF00"/>
      </font>
      <fill>
        <patternFill>
          <bgColor rgb="FFFF0000"/>
        </patternFill>
      </fill>
    </dxf>
    <dxf>
      <font>
        <b/>
        <i val="0"/>
        <strike val="0"/>
        <color rgb="FFFFFF00"/>
      </font>
      <fill>
        <patternFill>
          <bgColor rgb="FFFF0000"/>
        </patternFill>
      </fill>
    </dxf>
    <dxf>
      <font>
        <b/>
        <i val="0"/>
        <color rgb="FF006600"/>
      </font>
      <fill>
        <patternFill>
          <bgColor rgb="FFCCFFCC"/>
        </patternFill>
      </fill>
    </dxf>
    <dxf>
      <font>
        <b/>
        <i val="0"/>
        <strike val="0"/>
        <color rgb="FFFFFF00"/>
      </font>
      <fill>
        <patternFill>
          <bgColor rgb="FFFF0000"/>
        </patternFill>
      </fill>
    </dxf>
    <dxf>
      <font>
        <b/>
        <i val="0"/>
        <strike val="0"/>
        <color rgb="FFFFFF00"/>
      </font>
      <fill>
        <patternFill>
          <bgColor rgb="FFFF0000"/>
        </patternFill>
      </fill>
    </dxf>
    <dxf>
      <font>
        <b/>
        <i val="0"/>
        <color rgb="FF006600"/>
      </font>
      <fill>
        <patternFill>
          <bgColor rgb="FFCCFFCC"/>
        </patternFill>
      </fill>
    </dxf>
    <dxf>
      <font>
        <b/>
        <i val="0"/>
        <color rgb="FF006600"/>
      </font>
      <fill>
        <patternFill>
          <bgColor rgb="FFCCFFCC"/>
        </patternFill>
      </fill>
    </dxf>
    <dxf>
      <font>
        <b/>
        <i val="0"/>
        <color rgb="FFFFFF00"/>
      </font>
      <fill>
        <patternFill>
          <bgColor rgb="FFFF0000"/>
        </patternFill>
      </fill>
    </dxf>
    <dxf>
      <font>
        <color rgb="FF006600"/>
      </font>
      <fill>
        <patternFill>
          <bgColor rgb="FF92D050"/>
        </patternFill>
      </fill>
    </dxf>
    <dxf>
      <font>
        <b/>
        <i val="0"/>
        <color rgb="FF006600"/>
      </font>
      <fill>
        <patternFill>
          <bgColor rgb="FF92D050"/>
        </patternFill>
      </fill>
    </dxf>
    <dxf>
      <font>
        <b/>
        <i val="0"/>
        <color rgb="FFFFFF00"/>
      </font>
      <fill>
        <patternFill>
          <bgColor rgb="FFFF0000"/>
        </patternFill>
      </fill>
    </dxf>
    <dxf>
      <font>
        <b/>
        <i val="0"/>
        <color rgb="FFFFFF00"/>
      </font>
      <fill>
        <patternFill>
          <bgColor rgb="FFFF0000"/>
        </patternFill>
      </fill>
    </dxf>
    <dxf>
      <font>
        <b/>
        <i val="0"/>
        <color rgb="FF006600"/>
      </font>
      <fill>
        <patternFill>
          <bgColor rgb="FF92D050"/>
        </patternFill>
      </fill>
    </dxf>
    <dxf>
      <font>
        <strike val="0"/>
        <color theme="4" tint="0.79998168889431442"/>
      </font>
      <fill>
        <patternFill>
          <bgColor theme="4" tint="0.79998168889431442"/>
        </patternFill>
      </fill>
    </dxf>
    <dxf>
      <font>
        <color rgb="FF006600"/>
      </font>
      <fill>
        <patternFill>
          <bgColor rgb="FF92D050"/>
        </patternFill>
      </fill>
    </dxf>
    <dxf>
      <font>
        <b/>
        <i val="0"/>
        <color rgb="FFFFFF00"/>
      </font>
      <fill>
        <patternFill>
          <bgColor rgb="FFFF0000"/>
        </patternFill>
      </fill>
    </dxf>
    <dxf>
      <font>
        <b/>
        <i val="0"/>
        <strike val="0"/>
        <color rgb="FFFFFF00"/>
      </font>
      <fill>
        <patternFill>
          <bgColor rgb="FFFF0000"/>
        </patternFill>
      </fill>
    </dxf>
    <dxf>
      <font>
        <b/>
        <i val="0"/>
        <color rgb="FF006600"/>
      </font>
      <fill>
        <patternFill>
          <bgColor rgb="FF92D050"/>
        </patternFill>
      </fill>
    </dxf>
    <dxf>
      <font>
        <b/>
        <i val="0"/>
        <color rgb="FFFFFF00"/>
      </font>
      <fill>
        <patternFill>
          <bgColor rgb="FFFF0000"/>
        </patternFill>
      </fill>
    </dxf>
    <dxf>
      <font>
        <b/>
        <i val="0"/>
        <color rgb="FF006600"/>
      </font>
      <fill>
        <patternFill>
          <bgColor rgb="FF92D050"/>
        </patternFill>
      </fill>
    </dxf>
    <dxf>
      <font>
        <b/>
        <i val="0"/>
        <color rgb="FFFFFF00"/>
      </font>
      <fill>
        <patternFill>
          <bgColor rgb="FFFF0000"/>
        </patternFill>
      </fill>
    </dxf>
    <dxf>
      <font>
        <b/>
        <i val="0"/>
        <color rgb="FFFFFF00"/>
      </font>
      <fill>
        <patternFill>
          <bgColor rgb="FFFF0000"/>
        </patternFill>
      </fill>
    </dxf>
    <dxf>
      <font>
        <b/>
        <i val="0"/>
        <color rgb="FF006600"/>
      </font>
      <fill>
        <patternFill>
          <bgColor rgb="FF92D050"/>
        </patternFill>
      </fill>
    </dxf>
    <dxf>
      <font>
        <strike val="0"/>
      </font>
      <fill>
        <patternFill>
          <bgColor theme="0" tint="-0.24994659260841701"/>
        </patternFill>
      </fill>
    </dxf>
    <dxf>
      <font>
        <b/>
        <i val="0"/>
        <strike val="0"/>
        <color rgb="FFFFFF00"/>
      </font>
      <fill>
        <patternFill>
          <bgColor rgb="FFFF0000"/>
        </patternFill>
      </fill>
    </dxf>
    <dxf>
      <font>
        <b/>
        <i val="0"/>
        <strike val="0"/>
        <color rgb="FF006600"/>
      </font>
      <fill>
        <patternFill>
          <bgColor rgb="FF92D050"/>
        </patternFill>
      </fill>
    </dxf>
    <dxf>
      <font>
        <b/>
        <i val="0"/>
        <strike val="0"/>
        <color rgb="FFFFFF00"/>
      </font>
      <fill>
        <patternFill>
          <bgColor rgb="FFFF0000"/>
        </patternFill>
      </fill>
    </dxf>
    <dxf>
      <font>
        <b/>
        <i val="0"/>
        <strike val="0"/>
        <color rgb="FFFFFF00"/>
      </font>
      <fill>
        <patternFill>
          <bgColor rgb="FFFF0000"/>
        </patternFill>
      </fill>
    </dxf>
    <dxf>
      <font>
        <b/>
        <i val="0"/>
        <strike val="0"/>
        <color rgb="FF006600"/>
      </font>
      <fill>
        <patternFill>
          <bgColor rgb="FF92D050"/>
        </patternFill>
      </fill>
    </dxf>
    <dxf>
      <font>
        <b/>
        <i val="0"/>
        <strike val="0"/>
        <color rgb="FFFFFF00"/>
      </font>
      <fill>
        <patternFill>
          <bgColor rgb="FFFF0000"/>
        </patternFill>
      </fill>
    </dxf>
    <dxf>
      <font>
        <b/>
        <i val="0"/>
        <strike val="0"/>
        <color rgb="FF006600"/>
      </font>
      <fill>
        <patternFill>
          <bgColor rgb="FF92D050"/>
        </patternFill>
      </fill>
    </dxf>
    <dxf>
      <font>
        <b/>
        <i val="0"/>
        <color rgb="FFFFFF00"/>
      </font>
      <fill>
        <patternFill>
          <bgColor rgb="FFFF0000"/>
        </patternFill>
      </fill>
    </dxf>
    <dxf>
      <font>
        <b/>
        <i val="0"/>
        <color rgb="FF006600"/>
      </font>
      <fill>
        <patternFill>
          <bgColor rgb="FF92D050"/>
        </patternFill>
      </fill>
    </dxf>
    <dxf>
      <font>
        <b/>
        <i val="0"/>
        <strike val="0"/>
        <color rgb="FFFFFF00"/>
      </font>
      <fill>
        <patternFill>
          <bgColor rgb="FFFF0000"/>
        </patternFill>
      </fill>
    </dxf>
    <dxf>
      <font>
        <b/>
        <i val="0"/>
        <strike val="0"/>
        <color rgb="FF006600"/>
      </font>
      <fill>
        <patternFill>
          <bgColor rgb="FF92D050"/>
        </patternFill>
      </fill>
    </dxf>
    <dxf>
      <font>
        <b/>
        <i val="0"/>
        <strike val="0"/>
        <color rgb="FFFFFF00"/>
      </font>
      <fill>
        <patternFill>
          <bgColor rgb="FFFF0000"/>
        </patternFill>
      </fill>
    </dxf>
    <dxf>
      <font>
        <b/>
        <i val="0"/>
        <strike val="0"/>
        <color rgb="FF006600"/>
      </font>
      <fill>
        <patternFill>
          <bgColor rgb="FF92D050"/>
        </patternFill>
      </fill>
    </dxf>
    <dxf>
      <font>
        <b/>
        <i val="0"/>
        <strike val="0"/>
        <color rgb="FFFFFF00"/>
      </font>
      <fill>
        <patternFill>
          <bgColor rgb="FFFF0000"/>
        </patternFill>
      </fill>
    </dxf>
    <dxf>
      <font>
        <b/>
        <i val="0"/>
        <strike val="0"/>
        <color rgb="FF006600"/>
      </font>
      <fill>
        <patternFill>
          <bgColor rgb="FF92D050"/>
        </patternFill>
      </fill>
    </dxf>
    <dxf>
      <font>
        <b/>
        <i val="0"/>
        <strike val="0"/>
        <color rgb="FFFFFF00"/>
      </font>
      <fill>
        <patternFill>
          <bgColor rgb="FFFF0000"/>
        </patternFill>
      </fill>
    </dxf>
    <dxf>
      <font>
        <b/>
        <i val="0"/>
        <strike val="0"/>
        <color rgb="FF006600"/>
      </font>
      <fill>
        <patternFill>
          <bgColor rgb="FF92D050"/>
        </patternFill>
      </fill>
    </dxf>
    <dxf>
      <font>
        <b/>
        <i val="0"/>
        <strike val="0"/>
        <color rgb="FFFFFF00"/>
      </font>
      <fill>
        <patternFill>
          <bgColor rgb="FFFF0000"/>
        </patternFill>
      </fill>
    </dxf>
    <dxf>
      <font>
        <b/>
        <i val="0"/>
        <strike val="0"/>
        <color rgb="FFFFFF00"/>
      </font>
      <fill>
        <patternFill>
          <bgColor rgb="FFFF0000"/>
        </patternFill>
      </fill>
    </dxf>
    <dxf>
      <font>
        <b/>
        <i val="0"/>
        <strike val="0"/>
        <color rgb="FF006600"/>
      </font>
      <fill>
        <patternFill>
          <bgColor rgb="FF92D050"/>
        </patternFill>
      </fill>
    </dxf>
    <dxf>
      <font>
        <b/>
        <i val="0"/>
        <strike val="0"/>
        <color rgb="FFFFFF00"/>
      </font>
      <fill>
        <patternFill>
          <bgColor rgb="FFFF0000"/>
        </patternFill>
      </fill>
    </dxf>
    <dxf>
      <font>
        <b/>
        <i val="0"/>
        <strike val="0"/>
        <color rgb="FF006600"/>
      </font>
      <fill>
        <patternFill>
          <bgColor rgb="FF92D050"/>
        </patternFill>
      </fill>
    </dxf>
    <dxf>
      <font>
        <b/>
        <i val="0"/>
        <strike val="0"/>
        <color rgb="FFFFFF00"/>
      </font>
      <fill>
        <patternFill>
          <bgColor rgb="FFFF0000"/>
        </patternFill>
      </fill>
    </dxf>
    <dxf>
      <font>
        <b/>
        <i val="0"/>
        <strike val="0"/>
        <color rgb="FF006600"/>
      </font>
      <fill>
        <patternFill>
          <bgColor rgb="FF92D050"/>
        </patternFill>
      </fill>
    </dxf>
    <dxf>
      <font>
        <b/>
        <i val="0"/>
        <color rgb="FF006600"/>
      </font>
      <fill>
        <patternFill>
          <bgColor rgb="FF92D050"/>
        </patternFill>
      </fill>
    </dxf>
    <dxf>
      <font>
        <b/>
        <i val="0"/>
        <color rgb="FFFFFF00"/>
      </font>
      <fill>
        <patternFill>
          <bgColor rgb="FFFF0000"/>
        </patternFill>
      </fill>
    </dxf>
    <dxf>
      <font>
        <b/>
        <i val="0"/>
        <color rgb="FF006600"/>
      </font>
      <fill>
        <patternFill>
          <bgColor rgb="FF92D050"/>
        </patternFill>
      </fill>
    </dxf>
    <dxf>
      <font>
        <color rgb="FF006600"/>
      </font>
      <fill>
        <patternFill>
          <bgColor rgb="FF92D050"/>
        </patternFill>
      </fill>
    </dxf>
    <dxf>
      <font>
        <b/>
        <i val="0"/>
        <color rgb="FFFFFF00"/>
      </font>
      <fill>
        <patternFill>
          <bgColor rgb="FFFF0000"/>
        </patternFill>
      </fill>
    </dxf>
    <dxf>
      <font>
        <b/>
        <i val="0"/>
        <color rgb="FFFFFF00"/>
      </font>
      <fill>
        <patternFill>
          <bgColor rgb="FFFF0000"/>
        </patternFill>
      </fill>
    </dxf>
    <dxf>
      <font>
        <color rgb="FF006600"/>
      </font>
      <fill>
        <patternFill>
          <bgColor rgb="FF92D050"/>
        </patternFill>
      </fill>
    </dxf>
    <dxf>
      <font>
        <b/>
        <i val="0"/>
        <color rgb="FFFFFF00"/>
      </font>
      <fill>
        <patternFill>
          <bgColor rgb="FFFF0000"/>
        </patternFill>
      </fill>
    </dxf>
    <dxf>
      <font>
        <b/>
        <i val="0"/>
        <color rgb="FFFFFF00"/>
      </font>
      <fill>
        <patternFill>
          <bgColor rgb="FFFF0000"/>
        </patternFill>
      </fill>
    </dxf>
    <dxf>
      <font>
        <b/>
        <i val="0"/>
        <color rgb="FF006600"/>
      </font>
      <fill>
        <patternFill>
          <bgColor rgb="FF92D050"/>
        </patternFill>
      </fill>
    </dxf>
    <dxf>
      <font>
        <b/>
        <i val="0"/>
        <color rgb="FF006600"/>
      </font>
      <fill>
        <patternFill>
          <bgColor rgb="FFCCFFCC"/>
        </patternFill>
      </fill>
    </dxf>
    <dxf>
      <font>
        <b/>
        <i val="0"/>
        <color rgb="FF006600"/>
      </font>
      <fill>
        <patternFill>
          <bgColor rgb="FFCCFFCC"/>
        </patternFill>
      </fill>
    </dxf>
    <dxf>
      <font>
        <b/>
        <i val="0"/>
        <strike val="0"/>
        <color rgb="FFFFFF00"/>
      </font>
      <fill>
        <patternFill>
          <bgColor rgb="FFFF0000"/>
        </patternFill>
      </fill>
    </dxf>
    <dxf>
      <font>
        <b/>
        <i val="0"/>
        <strike val="0"/>
        <color rgb="FFFFFF00"/>
      </font>
      <fill>
        <patternFill>
          <bgColor rgb="FFFF0000"/>
        </patternFill>
      </fill>
    </dxf>
    <dxf>
      <font>
        <b/>
        <i val="0"/>
        <color rgb="FF006600"/>
      </font>
      <fill>
        <patternFill>
          <bgColor rgb="FFCCFFCC"/>
        </patternFill>
      </fill>
    </dxf>
    <dxf>
      <font>
        <b/>
        <i val="0"/>
        <strike val="0"/>
        <color rgb="FFFFFF00"/>
      </font>
      <fill>
        <patternFill>
          <bgColor rgb="FFFF0000"/>
        </patternFill>
      </fill>
    </dxf>
    <dxf>
      <font>
        <b/>
        <i val="0"/>
        <strike val="0"/>
        <color rgb="FFFFFF00"/>
      </font>
      <fill>
        <patternFill>
          <bgColor rgb="FFFF0000"/>
        </patternFill>
      </fill>
    </dxf>
    <dxf>
      <font>
        <b/>
        <i val="0"/>
        <color rgb="FF006600"/>
      </font>
      <fill>
        <patternFill>
          <bgColor rgb="FFCCFFCC"/>
        </patternFill>
      </fill>
    </dxf>
    <dxf>
      <font>
        <b/>
        <i val="0"/>
        <color rgb="FF006600"/>
      </font>
      <fill>
        <patternFill>
          <bgColor rgb="FFCCFFCC"/>
        </patternFill>
      </fill>
    </dxf>
    <dxf>
      <font>
        <b/>
        <i val="0"/>
        <color rgb="FFFFFF00"/>
      </font>
      <fill>
        <patternFill>
          <bgColor rgb="FFFF0000"/>
        </patternFill>
      </fill>
    </dxf>
    <dxf>
      <font>
        <color rgb="FF006600"/>
      </font>
      <fill>
        <patternFill>
          <bgColor rgb="FF92D050"/>
        </patternFill>
      </fill>
    </dxf>
    <dxf>
      <font>
        <b/>
        <i val="0"/>
        <color rgb="FF006600"/>
      </font>
      <fill>
        <patternFill>
          <bgColor rgb="FF92D050"/>
        </patternFill>
      </fill>
    </dxf>
    <dxf>
      <font>
        <b/>
        <i val="0"/>
        <color rgb="FFFFFF00"/>
      </font>
      <fill>
        <patternFill>
          <bgColor rgb="FFFF0000"/>
        </patternFill>
      </fill>
    </dxf>
    <dxf>
      <font>
        <b/>
        <i val="0"/>
        <color rgb="FFFFFF00"/>
      </font>
      <fill>
        <patternFill>
          <bgColor rgb="FFFF0000"/>
        </patternFill>
      </fill>
    </dxf>
    <dxf>
      <font>
        <b/>
        <i val="0"/>
        <color rgb="FF006600"/>
      </font>
      <fill>
        <patternFill>
          <bgColor rgb="FF92D050"/>
        </patternFill>
      </fill>
    </dxf>
    <dxf>
      <font>
        <strike val="0"/>
        <color theme="4" tint="0.79998168889431442"/>
      </font>
      <fill>
        <patternFill>
          <bgColor theme="4" tint="0.79998168889431442"/>
        </patternFill>
      </fill>
    </dxf>
    <dxf>
      <font>
        <color rgb="FF006600"/>
      </font>
      <fill>
        <patternFill>
          <bgColor rgb="FF92D050"/>
        </patternFill>
      </fill>
    </dxf>
    <dxf>
      <font>
        <b/>
        <i val="0"/>
        <color rgb="FFFFFF00"/>
      </font>
      <fill>
        <patternFill>
          <bgColor rgb="FFFF0000"/>
        </patternFill>
      </fill>
    </dxf>
    <dxf>
      <font>
        <b/>
        <i val="0"/>
        <strike val="0"/>
        <color rgb="FFFFFF00"/>
      </font>
      <fill>
        <patternFill>
          <bgColor rgb="FFFF0000"/>
        </patternFill>
      </fill>
    </dxf>
    <dxf>
      <font>
        <b/>
        <i val="0"/>
        <color rgb="FF006600"/>
      </font>
      <fill>
        <patternFill>
          <bgColor rgb="FF92D050"/>
        </patternFill>
      </fill>
    </dxf>
    <dxf>
      <font>
        <b/>
        <i val="0"/>
        <color rgb="FFFFFF00"/>
      </font>
      <fill>
        <patternFill>
          <bgColor rgb="FFFF0000"/>
        </patternFill>
      </fill>
    </dxf>
    <dxf>
      <font>
        <b/>
        <i val="0"/>
        <color rgb="FF006600"/>
      </font>
      <fill>
        <patternFill>
          <bgColor rgb="FF92D050"/>
        </patternFill>
      </fill>
    </dxf>
    <dxf>
      <font>
        <b/>
        <i val="0"/>
        <color rgb="FFFFFF00"/>
      </font>
      <fill>
        <patternFill>
          <bgColor rgb="FFFF0000"/>
        </patternFill>
      </fill>
    </dxf>
    <dxf>
      <font>
        <b/>
        <i val="0"/>
        <color rgb="FFFFFF00"/>
      </font>
      <fill>
        <patternFill>
          <bgColor rgb="FFFF0000"/>
        </patternFill>
      </fill>
    </dxf>
    <dxf>
      <font>
        <b/>
        <i val="0"/>
        <color rgb="FF006600"/>
      </font>
      <fill>
        <patternFill>
          <bgColor rgb="FF92D050"/>
        </patternFill>
      </fill>
    </dxf>
    <dxf>
      <font>
        <strike val="0"/>
      </font>
      <fill>
        <patternFill>
          <bgColor theme="0" tint="-0.24994659260841701"/>
        </patternFill>
      </fill>
    </dxf>
    <dxf>
      <font>
        <b/>
        <i val="0"/>
        <strike val="0"/>
        <color rgb="FFFFFF00"/>
      </font>
      <fill>
        <patternFill>
          <bgColor rgb="FFFF0000"/>
        </patternFill>
      </fill>
    </dxf>
    <dxf>
      <font>
        <b/>
        <i val="0"/>
        <strike val="0"/>
        <color rgb="FF006600"/>
      </font>
      <fill>
        <patternFill>
          <bgColor rgb="FF92D050"/>
        </patternFill>
      </fill>
    </dxf>
    <dxf>
      <font>
        <b/>
        <i val="0"/>
        <strike val="0"/>
        <color rgb="FFFFFF00"/>
      </font>
      <fill>
        <patternFill>
          <bgColor rgb="FFFF0000"/>
        </patternFill>
      </fill>
    </dxf>
    <dxf>
      <font>
        <b/>
        <i val="0"/>
        <strike val="0"/>
        <color rgb="FFFFFF00"/>
      </font>
      <fill>
        <patternFill>
          <bgColor rgb="FFFF0000"/>
        </patternFill>
      </fill>
    </dxf>
    <dxf>
      <font>
        <b/>
        <i val="0"/>
        <strike val="0"/>
        <color rgb="FF006600"/>
      </font>
      <fill>
        <patternFill>
          <bgColor rgb="FF92D050"/>
        </patternFill>
      </fill>
    </dxf>
    <dxf>
      <font>
        <b/>
        <i val="0"/>
        <strike val="0"/>
        <color rgb="FFFFFF00"/>
      </font>
      <fill>
        <patternFill>
          <bgColor rgb="FFFF0000"/>
        </patternFill>
      </fill>
    </dxf>
    <dxf>
      <font>
        <b/>
        <i val="0"/>
        <strike val="0"/>
        <color rgb="FF006600"/>
      </font>
      <fill>
        <patternFill>
          <bgColor rgb="FF92D050"/>
        </patternFill>
      </fill>
    </dxf>
    <dxf>
      <font>
        <b/>
        <i val="0"/>
        <color rgb="FFFFFF00"/>
      </font>
      <fill>
        <patternFill>
          <bgColor rgb="FFFF0000"/>
        </patternFill>
      </fill>
    </dxf>
    <dxf>
      <font>
        <b/>
        <i val="0"/>
        <color rgb="FF006600"/>
      </font>
      <fill>
        <patternFill>
          <bgColor rgb="FF92D050"/>
        </patternFill>
      </fill>
    </dxf>
    <dxf>
      <font>
        <b/>
        <i val="0"/>
        <strike val="0"/>
        <color rgb="FFFFFF00"/>
      </font>
      <fill>
        <patternFill>
          <bgColor rgb="FFFF0000"/>
        </patternFill>
      </fill>
    </dxf>
    <dxf>
      <font>
        <b/>
        <i val="0"/>
        <strike val="0"/>
        <color rgb="FF006600"/>
      </font>
      <fill>
        <patternFill>
          <bgColor rgb="FF92D050"/>
        </patternFill>
      </fill>
    </dxf>
    <dxf>
      <font>
        <b/>
        <i val="0"/>
        <strike val="0"/>
        <color rgb="FFFFFF00"/>
      </font>
      <fill>
        <patternFill>
          <bgColor rgb="FFFF0000"/>
        </patternFill>
      </fill>
    </dxf>
    <dxf>
      <font>
        <b/>
        <i val="0"/>
        <strike val="0"/>
        <color rgb="FF006600"/>
      </font>
      <fill>
        <patternFill>
          <bgColor rgb="FF92D050"/>
        </patternFill>
      </fill>
    </dxf>
    <dxf>
      <font>
        <b/>
        <i val="0"/>
        <strike val="0"/>
        <color rgb="FFFFFF00"/>
      </font>
      <fill>
        <patternFill>
          <bgColor rgb="FFFF0000"/>
        </patternFill>
      </fill>
    </dxf>
    <dxf>
      <font>
        <b/>
        <i val="0"/>
        <strike val="0"/>
        <color rgb="FF006600"/>
      </font>
      <fill>
        <patternFill>
          <bgColor rgb="FF92D050"/>
        </patternFill>
      </fill>
    </dxf>
    <dxf>
      <font>
        <b/>
        <i val="0"/>
        <strike val="0"/>
        <color rgb="FFFFFF00"/>
      </font>
      <fill>
        <patternFill>
          <bgColor rgb="FFFF0000"/>
        </patternFill>
      </fill>
    </dxf>
    <dxf>
      <font>
        <b/>
        <i val="0"/>
        <strike val="0"/>
        <color rgb="FF006600"/>
      </font>
      <fill>
        <patternFill>
          <bgColor rgb="FF92D050"/>
        </patternFill>
      </fill>
    </dxf>
    <dxf>
      <font>
        <b/>
        <i val="0"/>
        <strike val="0"/>
        <color rgb="FFFFFF00"/>
      </font>
      <fill>
        <patternFill>
          <bgColor rgb="FFFF0000"/>
        </patternFill>
      </fill>
    </dxf>
    <dxf>
      <font>
        <b/>
        <i val="0"/>
        <strike val="0"/>
        <color rgb="FFFFFF00"/>
      </font>
      <fill>
        <patternFill>
          <bgColor rgb="FFFF0000"/>
        </patternFill>
      </fill>
    </dxf>
    <dxf>
      <font>
        <b/>
        <i val="0"/>
        <strike val="0"/>
        <color rgb="FF006600"/>
      </font>
      <fill>
        <patternFill>
          <bgColor rgb="FF92D050"/>
        </patternFill>
      </fill>
    </dxf>
    <dxf>
      <font>
        <b/>
        <i val="0"/>
        <strike val="0"/>
        <color rgb="FFFFFF00"/>
      </font>
      <fill>
        <patternFill>
          <bgColor rgb="FFFF0000"/>
        </patternFill>
      </fill>
    </dxf>
    <dxf>
      <font>
        <b/>
        <i val="0"/>
        <strike val="0"/>
        <color rgb="FF006600"/>
      </font>
      <fill>
        <patternFill>
          <bgColor rgb="FF92D050"/>
        </patternFill>
      </fill>
    </dxf>
    <dxf>
      <font>
        <b/>
        <i val="0"/>
        <strike val="0"/>
        <color rgb="FFFFFF00"/>
      </font>
      <fill>
        <patternFill>
          <bgColor rgb="FFFF0000"/>
        </patternFill>
      </fill>
    </dxf>
    <dxf>
      <font>
        <b/>
        <i val="0"/>
        <strike val="0"/>
        <color rgb="FF006600"/>
      </font>
      <fill>
        <patternFill>
          <bgColor rgb="FF92D050"/>
        </patternFill>
      </fill>
    </dxf>
    <dxf>
      <font>
        <b/>
        <i val="0"/>
        <color rgb="FF006600"/>
      </font>
      <fill>
        <patternFill>
          <bgColor rgb="FF92D050"/>
        </patternFill>
      </fill>
    </dxf>
    <dxf>
      <font>
        <b/>
        <i val="0"/>
        <color rgb="FFFFFF00"/>
      </font>
      <fill>
        <patternFill>
          <bgColor rgb="FFFF0000"/>
        </patternFill>
      </fill>
    </dxf>
    <dxf>
      <font>
        <b/>
        <i val="0"/>
        <color rgb="FF006600"/>
      </font>
      <fill>
        <patternFill>
          <bgColor rgb="FF92D050"/>
        </patternFill>
      </fill>
    </dxf>
    <dxf>
      <font>
        <color rgb="FF006600"/>
      </font>
      <fill>
        <patternFill>
          <bgColor rgb="FF92D050"/>
        </patternFill>
      </fill>
    </dxf>
    <dxf>
      <font>
        <b/>
        <i val="0"/>
        <color rgb="FFFFFF00"/>
      </font>
      <fill>
        <patternFill>
          <bgColor rgb="FFFF0000"/>
        </patternFill>
      </fill>
    </dxf>
    <dxf>
      <font>
        <b/>
        <i val="0"/>
        <color rgb="FFFFFF00"/>
      </font>
      <fill>
        <patternFill>
          <bgColor rgb="FFFF0000"/>
        </patternFill>
      </fill>
    </dxf>
    <dxf>
      <font>
        <color rgb="FF006600"/>
      </font>
      <fill>
        <patternFill>
          <bgColor rgb="FF92D050"/>
        </patternFill>
      </fill>
    </dxf>
    <dxf>
      <font>
        <b/>
        <i val="0"/>
        <color rgb="FFFFFF00"/>
      </font>
      <fill>
        <patternFill>
          <bgColor rgb="FFFF0000"/>
        </patternFill>
      </fill>
    </dxf>
    <dxf>
      <font>
        <b/>
        <i val="0"/>
        <color rgb="FFFFFF00"/>
      </font>
      <fill>
        <patternFill>
          <bgColor rgb="FFFF0000"/>
        </patternFill>
      </fill>
    </dxf>
    <dxf>
      <font>
        <b/>
        <i val="0"/>
        <color rgb="FF006600"/>
      </font>
      <fill>
        <patternFill>
          <bgColor rgb="FF92D050"/>
        </patternFill>
      </fill>
    </dxf>
    <dxf>
      <font>
        <b/>
        <i val="0"/>
        <color rgb="FF006600"/>
      </font>
      <fill>
        <patternFill>
          <bgColor rgb="FFCCFFCC"/>
        </patternFill>
      </fill>
    </dxf>
    <dxf>
      <font>
        <b/>
        <i val="0"/>
        <color rgb="FF006600"/>
      </font>
      <fill>
        <patternFill>
          <bgColor rgb="FFCCFFCC"/>
        </patternFill>
      </fill>
    </dxf>
    <dxf>
      <font>
        <b/>
        <i val="0"/>
        <strike val="0"/>
        <color rgb="FFFFFF00"/>
      </font>
      <fill>
        <patternFill>
          <bgColor rgb="FFFF0000"/>
        </patternFill>
      </fill>
    </dxf>
    <dxf>
      <font>
        <b/>
        <i val="0"/>
        <strike val="0"/>
        <color rgb="FFFFFF00"/>
      </font>
      <fill>
        <patternFill>
          <bgColor rgb="FFFF0000"/>
        </patternFill>
      </fill>
    </dxf>
    <dxf>
      <font>
        <b/>
        <i val="0"/>
        <color rgb="FF006600"/>
      </font>
      <fill>
        <patternFill>
          <bgColor rgb="FFCCFFCC"/>
        </patternFill>
      </fill>
    </dxf>
    <dxf>
      <font>
        <b/>
        <i val="0"/>
        <strike val="0"/>
        <color rgb="FFFFFF00"/>
      </font>
      <fill>
        <patternFill>
          <bgColor rgb="FFFF0000"/>
        </patternFill>
      </fill>
    </dxf>
    <dxf>
      <font>
        <b/>
        <i val="0"/>
        <strike val="0"/>
        <color rgb="FFFFFF00"/>
      </font>
      <fill>
        <patternFill>
          <bgColor rgb="FFFF0000"/>
        </patternFill>
      </fill>
    </dxf>
    <dxf>
      <font>
        <b/>
        <i val="0"/>
        <color rgb="FF006600"/>
      </font>
      <fill>
        <patternFill>
          <bgColor rgb="FFCCFFCC"/>
        </patternFill>
      </fill>
    </dxf>
    <dxf>
      <font>
        <b/>
        <i val="0"/>
        <color rgb="FF006600"/>
      </font>
      <fill>
        <patternFill>
          <bgColor rgb="FFCCFFCC"/>
        </patternFill>
      </fill>
    </dxf>
    <dxf>
      <font>
        <b/>
        <i val="0"/>
        <color rgb="FFFFFF00"/>
      </font>
      <fill>
        <patternFill>
          <bgColor rgb="FFFF0000"/>
        </patternFill>
      </fill>
    </dxf>
    <dxf>
      <font>
        <color rgb="FF006600"/>
      </font>
      <fill>
        <patternFill>
          <bgColor rgb="FF92D050"/>
        </patternFill>
      </fill>
    </dxf>
    <dxf>
      <font>
        <b/>
        <i val="0"/>
        <color rgb="FF006600"/>
      </font>
      <fill>
        <patternFill>
          <bgColor rgb="FF92D050"/>
        </patternFill>
      </fill>
    </dxf>
    <dxf>
      <font>
        <b/>
        <i val="0"/>
        <color rgb="FFFFFF00"/>
      </font>
      <fill>
        <patternFill>
          <bgColor rgb="FFFF0000"/>
        </patternFill>
      </fill>
    </dxf>
    <dxf>
      <font>
        <b/>
        <i val="0"/>
        <color rgb="FFFFFF00"/>
      </font>
      <fill>
        <patternFill>
          <bgColor rgb="FFFF0000"/>
        </patternFill>
      </fill>
    </dxf>
    <dxf>
      <font>
        <b/>
        <i val="0"/>
        <color rgb="FF006600"/>
      </font>
      <fill>
        <patternFill>
          <bgColor rgb="FF92D050"/>
        </patternFill>
      </fill>
    </dxf>
    <dxf>
      <font>
        <strike val="0"/>
        <color theme="4" tint="0.79998168889431442"/>
      </font>
      <fill>
        <patternFill>
          <bgColor theme="4" tint="0.79998168889431442"/>
        </patternFill>
      </fill>
    </dxf>
    <dxf>
      <font>
        <color rgb="FF006600"/>
      </font>
      <fill>
        <patternFill>
          <bgColor rgb="FF92D050"/>
        </patternFill>
      </fill>
    </dxf>
    <dxf>
      <font>
        <b/>
        <i val="0"/>
        <color rgb="FFFFFF00"/>
      </font>
      <fill>
        <patternFill>
          <bgColor rgb="FFFF0000"/>
        </patternFill>
      </fill>
    </dxf>
    <dxf>
      <font>
        <b/>
        <i val="0"/>
        <strike val="0"/>
        <color rgb="FFFFFF00"/>
      </font>
      <fill>
        <patternFill>
          <bgColor rgb="FFFF0000"/>
        </patternFill>
      </fill>
    </dxf>
    <dxf>
      <font>
        <b/>
        <i val="0"/>
        <color rgb="FF006600"/>
      </font>
      <fill>
        <patternFill>
          <bgColor rgb="FF92D050"/>
        </patternFill>
      </fill>
    </dxf>
    <dxf>
      <font>
        <b/>
        <i val="0"/>
        <color rgb="FFFFFF00"/>
      </font>
      <fill>
        <patternFill>
          <bgColor rgb="FFFF0000"/>
        </patternFill>
      </fill>
    </dxf>
    <dxf>
      <font>
        <b/>
        <i val="0"/>
        <color rgb="FF006600"/>
      </font>
      <fill>
        <patternFill>
          <bgColor rgb="FF92D050"/>
        </patternFill>
      </fill>
    </dxf>
    <dxf>
      <font>
        <b/>
        <i val="0"/>
        <color rgb="FFFFFF00"/>
      </font>
      <fill>
        <patternFill>
          <bgColor rgb="FFFF0000"/>
        </patternFill>
      </fill>
    </dxf>
    <dxf>
      <font>
        <b/>
        <i val="0"/>
        <color rgb="FFFFFF00"/>
      </font>
      <fill>
        <patternFill>
          <bgColor rgb="FFFF0000"/>
        </patternFill>
      </fill>
    </dxf>
    <dxf>
      <font>
        <b/>
        <i val="0"/>
        <color rgb="FF006600"/>
      </font>
      <fill>
        <patternFill>
          <bgColor rgb="FF92D050"/>
        </patternFill>
      </fill>
    </dxf>
    <dxf>
      <font>
        <strike val="0"/>
      </font>
      <fill>
        <patternFill>
          <bgColor theme="0" tint="-0.24994659260841701"/>
        </patternFill>
      </fill>
    </dxf>
    <dxf>
      <font>
        <b/>
        <i val="0"/>
        <strike val="0"/>
        <color rgb="FFFFFF00"/>
      </font>
      <fill>
        <patternFill>
          <bgColor rgb="FFFF0000"/>
        </patternFill>
      </fill>
    </dxf>
    <dxf>
      <font>
        <b/>
        <i val="0"/>
        <strike val="0"/>
        <color rgb="FF006600"/>
      </font>
      <fill>
        <patternFill>
          <bgColor rgb="FF92D050"/>
        </patternFill>
      </fill>
    </dxf>
    <dxf>
      <font>
        <b/>
        <i val="0"/>
        <strike val="0"/>
        <color rgb="FFFFFF00"/>
      </font>
      <fill>
        <patternFill>
          <bgColor rgb="FFFF0000"/>
        </patternFill>
      </fill>
    </dxf>
    <dxf>
      <font>
        <b/>
        <i val="0"/>
        <strike val="0"/>
        <color rgb="FFFFFF00"/>
      </font>
      <fill>
        <patternFill>
          <bgColor rgb="FFFF0000"/>
        </patternFill>
      </fill>
    </dxf>
    <dxf>
      <font>
        <b/>
        <i val="0"/>
        <strike val="0"/>
        <color rgb="FF006600"/>
      </font>
      <fill>
        <patternFill>
          <bgColor rgb="FF92D050"/>
        </patternFill>
      </fill>
    </dxf>
    <dxf>
      <font>
        <b/>
        <i val="0"/>
        <strike val="0"/>
        <color rgb="FFFFFF00"/>
      </font>
      <fill>
        <patternFill>
          <bgColor rgb="FFFF0000"/>
        </patternFill>
      </fill>
    </dxf>
    <dxf>
      <font>
        <b/>
        <i val="0"/>
        <strike val="0"/>
        <color rgb="FF006600"/>
      </font>
      <fill>
        <patternFill>
          <bgColor rgb="FF92D050"/>
        </patternFill>
      </fill>
    </dxf>
    <dxf>
      <font>
        <b/>
        <i val="0"/>
        <color rgb="FFFFFF00"/>
      </font>
      <fill>
        <patternFill>
          <bgColor rgb="FFFF0000"/>
        </patternFill>
      </fill>
    </dxf>
    <dxf>
      <font>
        <b/>
        <i val="0"/>
        <color rgb="FF006600"/>
      </font>
      <fill>
        <patternFill>
          <bgColor rgb="FF92D050"/>
        </patternFill>
      </fill>
    </dxf>
    <dxf>
      <font>
        <b/>
        <i val="0"/>
        <strike val="0"/>
        <color rgb="FFFFFF00"/>
      </font>
      <fill>
        <patternFill>
          <bgColor rgb="FFFF0000"/>
        </patternFill>
      </fill>
    </dxf>
    <dxf>
      <font>
        <b/>
        <i val="0"/>
        <strike val="0"/>
        <color rgb="FF006600"/>
      </font>
      <fill>
        <patternFill>
          <bgColor rgb="FF92D050"/>
        </patternFill>
      </fill>
    </dxf>
    <dxf>
      <font>
        <b/>
        <i val="0"/>
        <strike val="0"/>
        <color rgb="FFFFFF00"/>
      </font>
      <fill>
        <patternFill>
          <bgColor rgb="FFFF0000"/>
        </patternFill>
      </fill>
    </dxf>
    <dxf>
      <font>
        <b/>
        <i val="0"/>
        <strike val="0"/>
        <color rgb="FF006600"/>
      </font>
      <fill>
        <patternFill>
          <bgColor rgb="FF92D050"/>
        </patternFill>
      </fill>
    </dxf>
    <dxf>
      <font>
        <b/>
        <i val="0"/>
        <strike val="0"/>
        <color rgb="FFFFFF00"/>
      </font>
      <fill>
        <patternFill>
          <bgColor rgb="FFFF0000"/>
        </patternFill>
      </fill>
    </dxf>
    <dxf>
      <font>
        <b/>
        <i val="0"/>
        <strike val="0"/>
        <color rgb="FF006600"/>
      </font>
      <fill>
        <patternFill>
          <bgColor rgb="FF92D050"/>
        </patternFill>
      </fill>
    </dxf>
    <dxf>
      <font>
        <b/>
        <i val="0"/>
        <strike val="0"/>
        <color rgb="FFFFFF00"/>
      </font>
      <fill>
        <patternFill>
          <bgColor rgb="FFFF0000"/>
        </patternFill>
      </fill>
    </dxf>
    <dxf>
      <font>
        <b/>
        <i val="0"/>
        <strike val="0"/>
        <color rgb="FF006600"/>
      </font>
      <fill>
        <patternFill>
          <bgColor rgb="FF92D050"/>
        </patternFill>
      </fill>
    </dxf>
    <dxf>
      <font>
        <b/>
        <i val="0"/>
        <strike val="0"/>
        <color rgb="FFFFFF00"/>
      </font>
      <fill>
        <patternFill>
          <bgColor rgb="FFFF0000"/>
        </patternFill>
      </fill>
    </dxf>
    <dxf>
      <font>
        <b/>
        <i val="0"/>
        <strike val="0"/>
        <color rgb="FFFFFF00"/>
      </font>
      <fill>
        <patternFill>
          <bgColor rgb="FFFF0000"/>
        </patternFill>
      </fill>
    </dxf>
    <dxf>
      <font>
        <b/>
        <i val="0"/>
        <strike val="0"/>
        <color rgb="FF006600"/>
      </font>
      <fill>
        <patternFill>
          <bgColor rgb="FF92D050"/>
        </patternFill>
      </fill>
    </dxf>
    <dxf>
      <font>
        <b/>
        <i val="0"/>
        <strike val="0"/>
        <color rgb="FFFFFF00"/>
      </font>
      <fill>
        <patternFill>
          <bgColor rgb="FFFF0000"/>
        </patternFill>
      </fill>
    </dxf>
    <dxf>
      <font>
        <b/>
        <i val="0"/>
        <strike val="0"/>
        <color rgb="FF006600"/>
      </font>
      <fill>
        <patternFill>
          <bgColor rgb="FF92D050"/>
        </patternFill>
      </fill>
    </dxf>
    <dxf>
      <font>
        <b/>
        <i val="0"/>
        <strike val="0"/>
        <color rgb="FFFFFF00"/>
      </font>
      <fill>
        <patternFill>
          <bgColor rgb="FFFF0000"/>
        </patternFill>
      </fill>
    </dxf>
    <dxf>
      <font>
        <b/>
        <i val="0"/>
        <strike val="0"/>
        <color rgb="FF006600"/>
      </font>
      <fill>
        <patternFill>
          <bgColor rgb="FF92D050"/>
        </patternFill>
      </fill>
    </dxf>
    <dxf>
      <font>
        <b/>
        <i val="0"/>
        <color rgb="FF006600"/>
      </font>
      <fill>
        <patternFill>
          <bgColor rgb="FF92D050"/>
        </patternFill>
      </fill>
    </dxf>
    <dxf>
      <font>
        <b/>
        <i val="0"/>
        <color rgb="FFFFFF00"/>
      </font>
      <fill>
        <patternFill>
          <bgColor rgb="FFFF0000"/>
        </patternFill>
      </fill>
    </dxf>
    <dxf>
      <font>
        <b/>
        <i val="0"/>
        <color rgb="FF006600"/>
      </font>
      <fill>
        <patternFill>
          <bgColor rgb="FF92D050"/>
        </patternFill>
      </fill>
    </dxf>
    <dxf>
      <font>
        <color rgb="FF006600"/>
      </font>
      <fill>
        <patternFill>
          <bgColor rgb="FF92D050"/>
        </patternFill>
      </fill>
    </dxf>
    <dxf>
      <font>
        <b/>
        <i val="0"/>
        <color rgb="FFFFFF00"/>
      </font>
      <fill>
        <patternFill>
          <bgColor rgb="FFFF0000"/>
        </patternFill>
      </fill>
    </dxf>
    <dxf>
      <font>
        <b/>
        <i val="0"/>
        <color rgb="FFFFFF00"/>
      </font>
      <fill>
        <patternFill>
          <bgColor rgb="FFFF0000"/>
        </patternFill>
      </fill>
    </dxf>
    <dxf>
      <font>
        <color rgb="FF006600"/>
      </font>
      <fill>
        <patternFill>
          <bgColor rgb="FF92D050"/>
        </patternFill>
      </fill>
    </dxf>
    <dxf>
      <font>
        <b/>
        <i val="0"/>
        <color rgb="FFFFFF00"/>
      </font>
      <fill>
        <patternFill>
          <bgColor rgb="FFFF0000"/>
        </patternFill>
      </fill>
    </dxf>
    <dxf>
      <font>
        <b/>
        <i val="0"/>
        <color rgb="FFFFFF00"/>
      </font>
      <fill>
        <patternFill>
          <bgColor rgb="FFFF0000"/>
        </patternFill>
      </fill>
    </dxf>
    <dxf>
      <font>
        <b/>
        <i val="0"/>
        <color rgb="FF006600"/>
      </font>
      <fill>
        <patternFill>
          <bgColor rgb="FF92D050"/>
        </patternFill>
      </fill>
    </dxf>
  </dxfs>
  <tableStyles count="0" defaultTableStyle="TableStyleMedium2" defaultPivotStyle="PivotStyleLight16"/>
  <colors>
    <mruColors>
      <color rgb="FF0066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O36"/>
  <sheetViews>
    <sheetView showGridLines="0" tabSelected="1" view="pageBreakPreview" zoomScale="60" workbookViewId="0">
      <selection activeCell="H28" sqref="H28"/>
    </sheetView>
  </sheetViews>
  <sheetFormatPr defaultColWidth="8.6640625" defaultRowHeight="11.25" x14ac:dyDescent="0.2"/>
  <cols>
    <col min="1" max="15" width="10.6640625" customWidth="1"/>
  </cols>
  <sheetData>
    <row r="3" spans="1:15" x14ac:dyDescent="0.2">
      <c r="A3" s="66"/>
      <c r="B3" s="66"/>
      <c r="C3" s="66"/>
      <c r="D3" s="66"/>
      <c r="E3" s="66"/>
      <c r="F3" s="66"/>
      <c r="G3" s="66"/>
      <c r="H3" s="66"/>
      <c r="I3" s="66"/>
      <c r="J3" s="66"/>
      <c r="K3" s="66"/>
      <c r="L3" s="66"/>
      <c r="M3" s="66"/>
      <c r="N3" s="66"/>
      <c r="O3" s="66"/>
    </row>
    <row r="4" spans="1:15" x14ac:dyDescent="0.2">
      <c r="A4" s="66"/>
      <c r="B4" s="66"/>
      <c r="C4" s="66"/>
      <c r="D4" s="66"/>
      <c r="E4" s="66"/>
      <c r="F4" s="66"/>
      <c r="G4" s="66"/>
      <c r="H4" s="66"/>
      <c r="I4" s="66"/>
      <c r="J4" s="66"/>
      <c r="K4" s="66"/>
      <c r="L4" s="66"/>
      <c r="M4" s="66"/>
      <c r="N4" s="66"/>
      <c r="O4" s="66"/>
    </row>
    <row r="5" spans="1:15" x14ac:dyDescent="0.2">
      <c r="A5" s="66"/>
      <c r="B5" s="66"/>
      <c r="C5" s="66"/>
      <c r="D5" s="66"/>
      <c r="E5" s="66"/>
      <c r="F5" s="66"/>
      <c r="G5" s="66"/>
      <c r="H5" s="66"/>
      <c r="I5" s="66"/>
      <c r="J5" s="66"/>
      <c r="K5" s="66"/>
      <c r="L5" s="66"/>
      <c r="M5" s="66"/>
      <c r="N5" s="66"/>
      <c r="O5" s="66"/>
    </row>
    <row r="6" spans="1:15" x14ac:dyDescent="0.2">
      <c r="A6" s="66"/>
      <c r="B6" s="66"/>
      <c r="C6" s="66"/>
      <c r="D6" s="66"/>
      <c r="E6" s="66"/>
      <c r="F6" s="66"/>
      <c r="G6" s="66"/>
      <c r="H6" s="66"/>
      <c r="I6" s="66"/>
      <c r="J6" s="66"/>
      <c r="K6" s="66"/>
      <c r="L6" s="66"/>
      <c r="M6" s="66"/>
      <c r="N6" s="66"/>
      <c r="O6" s="66"/>
    </row>
    <row r="7" spans="1:15" x14ac:dyDescent="0.2">
      <c r="A7" s="66"/>
      <c r="B7" s="66"/>
      <c r="C7" s="66"/>
      <c r="D7" s="66"/>
      <c r="E7" s="66"/>
      <c r="F7" s="66"/>
      <c r="G7" s="66"/>
      <c r="H7" s="66"/>
      <c r="I7" s="66"/>
      <c r="J7" s="66"/>
      <c r="K7" s="66"/>
      <c r="L7" s="66"/>
      <c r="M7" s="66"/>
      <c r="N7" s="66"/>
      <c r="O7" s="66"/>
    </row>
    <row r="8" spans="1:15" x14ac:dyDescent="0.2">
      <c r="A8" s="66"/>
      <c r="B8" s="66"/>
      <c r="C8" s="66"/>
      <c r="D8" s="66"/>
      <c r="E8" s="66"/>
      <c r="F8" s="66"/>
      <c r="G8" s="66"/>
      <c r="H8" s="66"/>
      <c r="I8" s="66"/>
      <c r="J8" s="66"/>
      <c r="K8" s="66"/>
      <c r="L8" s="66"/>
      <c r="M8" s="66"/>
      <c r="N8" s="66"/>
      <c r="O8" s="66"/>
    </row>
    <row r="9" spans="1:15" x14ac:dyDescent="0.2">
      <c r="A9" s="66"/>
      <c r="B9" s="66"/>
      <c r="C9" s="66"/>
      <c r="D9" s="66"/>
      <c r="E9" s="66"/>
      <c r="F9" s="66"/>
      <c r="G9" s="66"/>
      <c r="H9" s="66"/>
      <c r="I9" s="66"/>
      <c r="J9" s="66"/>
      <c r="K9" s="66"/>
      <c r="L9" s="66"/>
      <c r="M9" s="66"/>
      <c r="N9" s="66"/>
      <c r="O9" s="66"/>
    </row>
    <row r="10" spans="1:15" x14ac:dyDescent="0.2">
      <c r="A10" s="66"/>
      <c r="B10" s="66"/>
      <c r="C10" s="66"/>
      <c r="D10" s="66"/>
      <c r="E10" s="66"/>
      <c r="F10" s="66"/>
      <c r="G10" s="66"/>
      <c r="H10" s="66"/>
      <c r="I10" s="66"/>
      <c r="J10" s="66"/>
      <c r="K10" s="66"/>
      <c r="L10" s="66"/>
      <c r="M10" s="66"/>
      <c r="N10" s="66"/>
      <c r="O10" s="66"/>
    </row>
    <row r="11" spans="1:15" x14ac:dyDescent="0.2">
      <c r="A11" s="66"/>
      <c r="B11" s="66"/>
      <c r="C11" s="66"/>
      <c r="D11" s="66"/>
      <c r="E11" s="66"/>
      <c r="F11" s="66"/>
      <c r="G11" s="66"/>
      <c r="H11" s="66"/>
      <c r="I11" s="66"/>
      <c r="J11" s="66"/>
      <c r="K11" s="66"/>
      <c r="L11" s="66"/>
      <c r="M11" s="66"/>
      <c r="N11" s="66"/>
      <c r="O11" s="66"/>
    </row>
    <row r="12" spans="1:15" x14ac:dyDescent="0.2">
      <c r="A12" s="66"/>
      <c r="B12" s="66"/>
      <c r="C12" s="66"/>
      <c r="D12" s="66"/>
      <c r="E12" s="66"/>
      <c r="F12" s="66"/>
      <c r="G12" s="66"/>
      <c r="H12" s="66"/>
      <c r="I12" s="66"/>
      <c r="J12" s="66"/>
      <c r="K12" s="66"/>
      <c r="L12" s="66"/>
      <c r="M12" s="66"/>
      <c r="N12" s="66"/>
      <c r="O12" s="66"/>
    </row>
    <row r="13" spans="1:15" ht="18.75" x14ac:dyDescent="0.2">
      <c r="A13" s="66"/>
      <c r="B13" s="66"/>
      <c r="C13" s="66"/>
      <c r="D13" s="66"/>
      <c r="E13" s="66"/>
      <c r="F13" s="66"/>
      <c r="G13" s="66"/>
      <c r="H13" s="121" t="s">
        <v>99</v>
      </c>
      <c r="I13" s="66"/>
      <c r="J13" s="66"/>
      <c r="K13" s="66"/>
      <c r="L13" s="66"/>
      <c r="M13" s="66"/>
      <c r="N13" s="66"/>
      <c r="O13" s="66"/>
    </row>
    <row r="14" spans="1:15" ht="18.75" x14ac:dyDescent="0.2">
      <c r="A14" s="66"/>
      <c r="B14" s="66"/>
      <c r="C14" s="66"/>
      <c r="D14" s="66"/>
      <c r="E14" s="66"/>
      <c r="F14" s="66"/>
      <c r="G14" s="66"/>
      <c r="H14" s="121"/>
      <c r="I14" s="66"/>
      <c r="J14" s="66"/>
      <c r="K14" s="66"/>
      <c r="L14" s="66"/>
      <c r="M14" s="66"/>
      <c r="N14" s="66"/>
      <c r="O14" s="66"/>
    </row>
    <row r="15" spans="1:15" ht="18.75" x14ac:dyDescent="0.2">
      <c r="A15" s="66"/>
      <c r="B15" s="66"/>
      <c r="C15" s="66"/>
      <c r="D15" s="66"/>
      <c r="E15" s="66"/>
      <c r="F15" s="66"/>
      <c r="G15" s="66"/>
      <c r="H15" s="122"/>
      <c r="I15" s="66"/>
      <c r="J15" s="66"/>
      <c r="K15" s="66"/>
      <c r="L15" s="66"/>
      <c r="M15" s="66"/>
      <c r="N15" s="66"/>
      <c r="O15" s="66"/>
    </row>
    <row r="16" spans="1:15" ht="18.75" x14ac:dyDescent="0.2">
      <c r="A16" s="66"/>
      <c r="B16" s="66"/>
      <c r="C16" s="66"/>
      <c r="D16" s="66"/>
      <c r="E16" s="66"/>
      <c r="F16" s="66"/>
      <c r="G16" s="66"/>
      <c r="H16" s="122"/>
      <c r="I16" s="66"/>
      <c r="J16" s="66"/>
      <c r="K16" s="66"/>
      <c r="L16" s="66"/>
      <c r="M16" s="66"/>
      <c r="N16" s="66"/>
      <c r="O16" s="66"/>
    </row>
    <row r="17" spans="1:15" ht="18.75" x14ac:dyDescent="0.2">
      <c r="A17" s="66"/>
      <c r="B17" s="66"/>
      <c r="C17" s="66"/>
      <c r="D17" s="66"/>
      <c r="E17" s="66"/>
      <c r="F17" s="66"/>
      <c r="G17" s="66"/>
      <c r="H17" s="121"/>
      <c r="I17" s="66"/>
      <c r="J17" s="66"/>
      <c r="K17" s="66"/>
      <c r="L17" s="66"/>
      <c r="M17" s="66"/>
      <c r="N17" s="66"/>
      <c r="O17" s="66"/>
    </row>
    <row r="18" spans="1:15" ht="18.75" x14ac:dyDescent="0.2">
      <c r="A18" s="66"/>
      <c r="B18" s="66"/>
      <c r="C18" s="66"/>
      <c r="D18" s="66"/>
      <c r="E18" s="66"/>
      <c r="F18" s="66"/>
      <c r="G18" s="66"/>
      <c r="H18" s="121"/>
      <c r="I18" s="66"/>
      <c r="J18" s="66"/>
      <c r="K18" s="66"/>
      <c r="L18" s="66"/>
      <c r="M18" s="66"/>
      <c r="N18" s="66"/>
      <c r="O18" s="66"/>
    </row>
    <row r="19" spans="1:15" ht="30" customHeight="1" x14ac:dyDescent="0.2">
      <c r="A19" s="66"/>
      <c r="B19" s="267" t="s">
        <v>100</v>
      </c>
      <c r="C19" s="267"/>
      <c r="D19" s="267"/>
      <c r="E19" s="267"/>
      <c r="F19" s="267"/>
      <c r="G19" s="267"/>
      <c r="H19" s="267"/>
      <c r="I19" s="267"/>
      <c r="J19" s="267"/>
      <c r="K19" s="267"/>
      <c r="L19" s="267"/>
      <c r="M19" s="267"/>
      <c r="N19" s="66"/>
      <c r="O19" s="66"/>
    </row>
    <row r="20" spans="1:15" ht="30" customHeight="1" x14ac:dyDescent="0.2">
      <c r="A20" s="66"/>
      <c r="B20" s="267"/>
      <c r="C20" s="267"/>
      <c r="D20" s="267"/>
      <c r="E20" s="267"/>
      <c r="F20" s="267"/>
      <c r="G20" s="267"/>
      <c r="H20" s="267"/>
      <c r="I20" s="267"/>
      <c r="J20" s="267"/>
      <c r="K20" s="267"/>
      <c r="L20" s="267"/>
      <c r="M20" s="267"/>
      <c r="N20" s="66"/>
      <c r="O20" s="66"/>
    </row>
    <row r="21" spans="1:15" ht="30" customHeight="1" x14ac:dyDescent="0.2">
      <c r="A21" s="66"/>
      <c r="B21" s="267"/>
      <c r="C21" s="267"/>
      <c r="D21" s="267"/>
      <c r="E21" s="267"/>
      <c r="F21" s="267"/>
      <c r="G21" s="267"/>
      <c r="H21" s="267"/>
      <c r="I21" s="267"/>
      <c r="J21" s="267"/>
      <c r="K21" s="267"/>
      <c r="L21" s="267"/>
      <c r="M21" s="267"/>
      <c r="N21" s="66"/>
      <c r="O21" s="66"/>
    </row>
    <row r="22" spans="1:15" ht="30" customHeight="1" x14ac:dyDescent="0.2">
      <c r="A22" s="66"/>
      <c r="B22" s="268"/>
      <c r="C22" s="268"/>
      <c r="D22" s="268"/>
      <c r="E22" s="268"/>
      <c r="F22" s="268"/>
      <c r="G22" s="268"/>
      <c r="H22" s="268"/>
      <c r="I22" s="268"/>
      <c r="J22" s="268"/>
      <c r="K22" s="268"/>
      <c r="L22" s="268"/>
      <c r="M22" s="268"/>
      <c r="N22" s="66"/>
      <c r="O22" s="66"/>
    </row>
    <row r="23" spans="1:15" ht="30" customHeight="1" x14ac:dyDescent="0.2">
      <c r="A23" s="66"/>
      <c r="B23" s="268"/>
      <c r="C23" s="268"/>
      <c r="D23" s="268"/>
      <c r="E23" s="268"/>
      <c r="F23" s="268"/>
      <c r="G23" s="268"/>
      <c r="H23" s="268"/>
      <c r="I23" s="268"/>
      <c r="J23" s="268"/>
      <c r="K23" s="268"/>
      <c r="L23" s="268"/>
      <c r="M23" s="268"/>
      <c r="N23" s="66"/>
      <c r="O23" s="66"/>
    </row>
    <row r="24" spans="1:15" ht="30" customHeight="1" x14ac:dyDescent="0.2">
      <c r="A24" s="66"/>
      <c r="B24" s="123"/>
      <c r="C24" s="123"/>
      <c r="D24" s="123"/>
      <c r="E24" s="123"/>
      <c r="F24" s="123"/>
      <c r="G24" s="123"/>
      <c r="H24" s="123"/>
      <c r="I24" s="123"/>
      <c r="J24" s="123"/>
      <c r="K24" s="123"/>
      <c r="L24" s="123"/>
      <c r="M24" s="123"/>
      <c r="N24" s="66"/>
      <c r="O24" s="66"/>
    </row>
    <row r="25" spans="1:15" ht="18.75" x14ac:dyDescent="0.3">
      <c r="A25" s="66"/>
      <c r="B25" s="66"/>
      <c r="C25" s="66"/>
      <c r="D25" s="66"/>
      <c r="E25" s="66"/>
      <c r="F25" s="66"/>
      <c r="G25" s="66"/>
      <c r="H25" s="124"/>
      <c r="I25" s="66"/>
      <c r="J25" s="66"/>
      <c r="K25" s="66"/>
      <c r="L25" s="66"/>
      <c r="M25" s="66"/>
      <c r="N25" s="66"/>
      <c r="O25" s="66"/>
    </row>
    <row r="26" spans="1:15" ht="18.75" x14ac:dyDescent="0.2">
      <c r="A26" s="66"/>
      <c r="B26" s="66"/>
      <c r="C26" s="66"/>
      <c r="D26" s="66"/>
      <c r="E26" s="66"/>
      <c r="F26" s="66"/>
      <c r="G26" s="66"/>
      <c r="H26" s="121" t="s">
        <v>67</v>
      </c>
      <c r="I26" s="66"/>
      <c r="J26" s="66"/>
      <c r="K26" s="66"/>
      <c r="L26" s="66"/>
      <c r="M26" s="66"/>
      <c r="N26" s="66"/>
      <c r="O26" s="66"/>
    </row>
    <row r="27" spans="1:15" ht="18.75" x14ac:dyDescent="0.2">
      <c r="A27" s="66"/>
      <c r="B27" s="66"/>
      <c r="C27" s="66"/>
      <c r="D27" s="66"/>
      <c r="E27" s="66"/>
      <c r="F27" s="66"/>
      <c r="G27" s="66"/>
      <c r="H27" s="121"/>
      <c r="I27" s="66"/>
      <c r="J27" s="66"/>
      <c r="K27" s="66"/>
      <c r="L27" s="66"/>
      <c r="M27" s="66"/>
      <c r="N27" s="66"/>
      <c r="O27" s="66"/>
    </row>
    <row r="28" spans="1:15" ht="18.75" x14ac:dyDescent="0.2">
      <c r="A28" s="66"/>
      <c r="B28" s="66"/>
      <c r="C28" s="66"/>
      <c r="D28" s="66"/>
      <c r="E28" s="66"/>
      <c r="F28" s="66"/>
      <c r="G28" s="66"/>
      <c r="H28" s="121" t="s">
        <v>68</v>
      </c>
      <c r="I28" s="66"/>
      <c r="J28" s="66"/>
      <c r="K28" s="66"/>
      <c r="L28" s="66"/>
      <c r="M28" s="66"/>
      <c r="N28" s="66"/>
      <c r="O28" s="66"/>
    </row>
    <row r="29" spans="1:15" x14ac:dyDescent="0.2">
      <c r="A29" s="66"/>
      <c r="B29" s="66"/>
      <c r="C29" s="66"/>
      <c r="D29" s="66"/>
      <c r="E29" s="66"/>
      <c r="F29" s="66"/>
      <c r="G29" s="66"/>
      <c r="H29" s="66"/>
      <c r="I29" s="66"/>
      <c r="J29" s="66"/>
      <c r="K29" s="66"/>
      <c r="L29" s="66"/>
      <c r="M29" s="66"/>
      <c r="N29" s="66"/>
      <c r="O29" s="66"/>
    </row>
    <row r="30" spans="1:15" x14ac:dyDescent="0.2">
      <c r="A30" s="66"/>
      <c r="B30" s="66"/>
      <c r="C30" s="66"/>
      <c r="D30" s="66"/>
      <c r="E30" s="66"/>
      <c r="F30" s="66"/>
      <c r="G30" s="66"/>
      <c r="H30" s="66"/>
      <c r="I30" s="66"/>
      <c r="J30" s="66"/>
      <c r="K30" s="66"/>
      <c r="L30" s="66"/>
      <c r="M30" s="66"/>
      <c r="N30" s="66"/>
      <c r="O30" s="66"/>
    </row>
    <row r="31" spans="1:15" x14ac:dyDescent="0.2">
      <c r="A31" s="66"/>
      <c r="B31" s="66"/>
      <c r="C31" s="66"/>
      <c r="D31" s="66"/>
      <c r="E31" s="66"/>
      <c r="F31" s="66"/>
      <c r="G31" s="66"/>
      <c r="H31" s="66"/>
      <c r="I31" s="66"/>
      <c r="J31" s="66"/>
      <c r="K31" s="66"/>
      <c r="L31" s="66"/>
      <c r="M31" s="66"/>
      <c r="N31" s="66"/>
      <c r="O31" s="66"/>
    </row>
    <row r="32" spans="1:15" x14ac:dyDescent="0.2">
      <c r="A32" s="66"/>
      <c r="B32" s="66"/>
      <c r="C32" s="66"/>
      <c r="D32" s="66"/>
      <c r="E32" s="66"/>
      <c r="F32" s="66"/>
      <c r="G32" s="66"/>
      <c r="H32" s="66"/>
      <c r="I32" s="66"/>
      <c r="J32" s="66"/>
      <c r="K32" s="66"/>
      <c r="L32" s="66"/>
      <c r="M32" s="66"/>
      <c r="N32" s="66"/>
      <c r="O32" s="66"/>
    </row>
    <row r="33" spans="1:15" ht="50.25" customHeight="1" x14ac:dyDescent="0.2">
      <c r="A33" s="66"/>
      <c r="B33" s="269" t="s">
        <v>69</v>
      </c>
      <c r="C33" s="269"/>
      <c r="D33" s="269"/>
      <c r="E33" s="269"/>
      <c r="F33" s="269"/>
      <c r="G33" s="269"/>
      <c r="H33" s="269"/>
      <c r="I33" s="269"/>
      <c r="J33" s="269"/>
      <c r="K33" s="269"/>
      <c r="L33" s="269"/>
      <c r="M33" s="269"/>
      <c r="N33" s="269"/>
      <c r="O33" s="66"/>
    </row>
    <row r="34" spans="1:15" x14ac:dyDescent="0.2">
      <c r="A34" s="66"/>
      <c r="B34" s="66"/>
      <c r="C34" s="66"/>
      <c r="D34" s="66"/>
      <c r="E34" s="66"/>
      <c r="F34" s="66"/>
      <c r="G34" s="66"/>
      <c r="H34" s="66"/>
      <c r="I34" s="66"/>
      <c r="J34" s="66"/>
      <c r="K34" s="66"/>
      <c r="L34" s="66"/>
      <c r="M34" s="66"/>
      <c r="N34" s="66"/>
      <c r="O34" s="66"/>
    </row>
    <row r="35" spans="1:15" x14ac:dyDescent="0.2">
      <c r="A35" s="66"/>
      <c r="B35" s="66"/>
      <c r="C35" s="66"/>
      <c r="D35" s="66"/>
      <c r="E35" s="66"/>
      <c r="F35" s="66"/>
      <c r="G35" s="66"/>
      <c r="H35" s="66"/>
      <c r="I35" s="66"/>
      <c r="J35" s="66"/>
      <c r="K35" s="66"/>
      <c r="L35" s="66"/>
      <c r="M35" s="66"/>
      <c r="N35" s="66"/>
      <c r="O35" s="66"/>
    </row>
    <row r="36" spans="1:15" x14ac:dyDescent="0.2">
      <c r="A36" s="66"/>
      <c r="B36" s="66"/>
      <c r="C36" s="66"/>
      <c r="D36" s="66"/>
      <c r="E36" s="66"/>
      <c r="F36" s="66"/>
      <c r="G36" s="66"/>
      <c r="H36" s="66"/>
      <c r="I36" s="66"/>
      <c r="J36" s="66"/>
      <c r="K36" s="66"/>
      <c r="L36" s="66"/>
      <c r="M36" s="66"/>
      <c r="N36" s="66"/>
      <c r="O36" s="66"/>
    </row>
  </sheetData>
  <sheetProtection algorithmName="SHA-512" hashValue="njeRDtgzsIeYSXJypsnEA6gkm+yEqPEFi3Vui6ymBvF+TKOT2yUFWi1CIfU15aPuEyTRiHE92TYeeyOYtShKdg==" saltValue="+vF7uS4UmMRBVcOp+exU/Q==" spinCount="100000" sheet="1" objects="1" scenarios="1"/>
  <mergeCells count="3">
    <mergeCell ref="B19:M21"/>
    <mergeCell ref="B22:M23"/>
    <mergeCell ref="B33:N33"/>
  </mergeCells>
  <phoneticPr fontId="12" type="noConversion"/>
  <printOptions horizontalCentered="1" verticalCentered="1"/>
  <pageMargins left="0.11811023622047245" right="0.11811023622047245" top="0.15748031496062992" bottom="0.15748031496062992" header="0.31496062992125984" footer="0.31496062992125984"/>
  <pageSetup paperSize="9" scale="8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C7FEE-8C35-4533-AFA5-60FE9C64B06A}">
  <sheetPr>
    <tabColor theme="9" tint="0.39997558519241921"/>
    <pageSetUpPr fitToPage="1"/>
  </sheetPr>
  <dimension ref="B1:M95"/>
  <sheetViews>
    <sheetView showGridLines="0" zoomScale="80" zoomScaleNormal="80" zoomScaleSheetLayoutView="75" zoomScalePageLayoutView="80" workbookViewId="0">
      <selection activeCell="B15" sqref="B15:H15"/>
    </sheetView>
  </sheetViews>
  <sheetFormatPr defaultColWidth="8.6640625" defaultRowHeight="11.25" x14ac:dyDescent="0.2"/>
  <cols>
    <col min="1" max="1" width="8.6640625" style="178"/>
    <col min="2" max="2" width="56" style="178" customWidth="1"/>
    <col min="3" max="3" width="44.5" style="178" customWidth="1"/>
    <col min="4" max="4" width="19.1640625" style="178" customWidth="1"/>
    <col min="5" max="5" width="47.1640625" style="178" customWidth="1"/>
    <col min="6" max="6" width="15.5" style="178" customWidth="1"/>
    <col min="7" max="7" width="20.6640625" style="178" customWidth="1"/>
    <col min="8" max="8" width="19.5" style="178" customWidth="1"/>
    <col min="9" max="9" width="15.1640625" style="178" customWidth="1"/>
    <col min="10" max="10" width="17.1640625" style="178" customWidth="1"/>
    <col min="11" max="11" width="35.5" style="178" customWidth="1"/>
    <col min="12" max="12" width="32.5" style="178" customWidth="1"/>
    <col min="13" max="13" width="23.1640625" style="178" customWidth="1"/>
    <col min="14" max="16384" width="8.6640625" style="178"/>
  </cols>
  <sheetData>
    <row r="1" spans="2:12" ht="23.25" customHeight="1" x14ac:dyDescent="0.2">
      <c r="B1" s="288" t="s">
        <v>72</v>
      </c>
      <c r="C1" s="288"/>
      <c r="D1" s="288"/>
      <c r="E1" s="288"/>
      <c r="F1" s="288"/>
      <c r="G1" s="288"/>
      <c r="H1" s="288"/>
      <c r="I1" s="288"/>
      <c r="J1" s="288"/>
      <c r="K1" s="288"/>
      <c r="L1" s="288"/>
    </row>
    <row r="2" spans="2:12" x14ac:dyDescent="0.2">
      <c r="B2" s="97"/>
      <c r="C2" s="97"/>
      <c r="D2" s="97"/>
      <c r="E2" s="97"/>
      <c r="F2" s="97"/>
      <c r="G2" s="97"/>
      <c r="H2" s="97"/>
      <c r="I2" s="97"/>
      <c r="J2" s="97"/>
      <c r="K2" s="97"/>
      <c r="L2" s="97"/>
    </row>
    <row r="3" spans="2:12" ht="15.75" x14ac:dyDescent="0.25">
      <c r="B3" s="300" t="s">
        <v>1</v>
      </c>
      <c r="C3" s="300"/>
      <c r="D3" s="300"/>
      <c r="E3" s="300"/>
      <c r="F3" s="300"/>
      <c r="G3" s="300"/>
      <c r="H3" s="97"/>
      <c r="I3" s="97"/>
      <c r="J3" s="97"/>
      <c r="K3" s="97"/>
      <c r="L3" s="97"/>
    </row>
    <row r="4" spans="2:12" ht="30" customHeight="1" thickBot="1" x14ac:dyDescent="0.25">
      <c r="B4" s="117" t="s">
        <v>70</v>
      </c>
      <c r="C4" s="301" t="s">
        <v>62</v>
      </c>
      <c r="D4" s="301"/>
      <c r="E4" s="301"/>
      <c r="F4" s="301"/>
      <c r="G4" s="301"/>
      <c r="H4" s="97"/>
      <c r="I4" s="97"/>
      <c r="J4" s="97"/>
      <c r="K4" s="97"/>
      <c r="L4" s="97"/>
    </row>
    <row r="5" spans="2:12" ht="11.25" customHeight="1" x14ac:dyDescent="0.2">
      <c r="B5" s="308" t="s">
        <v>64</v>
      </c>
      <c r="C5" s="292" t="s">
        <v>127</v>
      </c>
      <c r="D5" s="289" t="s">
        <v>17</v>
      </c>
      <c r="E5" s="311" t="s">
        <v>125</v>
      </c>
      <c r="F5" s="302" t="s">
        <v>15</v>
      </c>
      <c r="G5" s="303"/>
      <c r="H5" s="97"/>
      <c r="I5" s="97"/>
      <c r="J5" s="97"/>
      <c r="K5" s="97"/>
      <c r="L5" s="97"/>
    </row>
    <row r="6" spans="2:12" ht="42.75" customHeight="1" thickBot="1" x14ac:dyDescent="0.25">
      <c r="B6" s="309"/>
      <c r="C6" s="293"/>
      <c r="D6" s="290"/>
      <c r="E6" s="312"/>
      <c r="F6" s="304"/>
      <c r="G6" s="305"/>
      <c r="H6" s="97"/>
      <c r="I6" s="97"/>
      <c r="J6" s="97"/>
      <c r="K6" s="97"/>
      <c r="L6" s="97"/>
    </row>
    <row r="7" spans="2:12" ht="13.5" thickBot="1" x14ac:dyDescent="0.25">
      <c r="B7" s="310"/>
      <c r="C7" s="294"/>
      <c r="D7" s="291"/>
      <c r="E7" s="118" t="s">
        <v>66</v>
      </c>
      <c r="F7" s="306"/>
      <c r="G7" s="307"/>
      <c r="H7" s="97"/>
      <c r="I7" s="97"/>
      <c r="J7" s="97"/>
      <c r="K7" s="97"/>
      <c r="L7" s="97"/>
    </row>
    <row r="8" spans="2:12" ht="71.25" customHeight="1" thickBot="1" x14ac:dyDescent="0.25">
      <c r="B8" s="65"/>
      <c r="C8" s="98" t="str">
        <f>IF(D8="","",IF(D8="a)",Elenco!F6,IF(D8="b)",Elenco!F7,)))</f>
        <v/>
      </c>
      <c r="D8" s="125" t="str">
        <f>IF(E8="","",IF(E8=Elenco!C6,Elenco!E6,IF(E8=Elenco!C7,Elenco!E7)))</f>
        <v/>
      </c>
      <c r="E8" s="101"/>
      <c r="F8" s="298" t="str">
        <f>IF(OR(B8="",E8=""),"","OK")</f>
        <v/>
      </c>
      <c r="G8" s="299"/>
      <c r="H8" s="97"/>
      <c r="I8" s="97"/>
      <c r="J8" s="97"/>
      <c r="K8" s="97"/>
      <c r="L8" s="97"/>
    </row>
    <row r="9" spans="2:12" ht="12" customHeight="1" x14ac:dyDescent="0.2">
      <c r="B9" s="99"/>
      <c r="C9" s="100"/>
      <c r="D9" s="100"/>
      <c r="E9" s="100"/>
      <c r="F9" s="100"/>
      <c r="G9" s="100"/>
      <c r="H9" s="96"/>
      <c r="I9" s="97"/>
      <c r="J9" s="97"/>
      <c r="K9" s="97"/>
      <c r="L9" s="97"/>
    </row>
    <row r="10" spans="2:12" ht="37.5" customHeight="1" thickBot="1" x14ac:dyDescent="0.25">
      <c r="B10" s="316" t="s">
        <v>118</v>
      </c>
      <c r="C10" s="316"/>
      <c r="D10" s="316"/>
      <c r="E10" s="316"/>
      <c r="F10" s="316"/>
      <c r="G10" s="316"/>
      <c r="H10" s="316"/>
      <c r="I10" s="316"/>
      <c r="J10" s="316"/>
      <c r="K10" s="316"/>
      <c r="L10" s="316"/>
    </row>
    <row r="11" spans="2:12" ht="57" customHeight="1" thickBot="1" x14ac:dyDescent="0.25">
      <c r="B11" s="2" t="s">
        <v>5</v>
      </c>
      <c r="C11" s="313" t="s">
        <v>0</v>
      </c>
      <c r="D11" s="314"/>
      <c r="E11" s="314"/>
      <c r="F11" s="314"/>
      <c r="G11" s="315"/>
      <c r="H11" s="5" t="s">
        <v>2</v>
      </c>
      <c r="I11" s="3" t="s">
        <v>4</v>
      </c>
      <c r="J11" s="4" t="s">
        <v>3</v>
      </c>
      <c r="K11" s="4" t="s">
        <v>96</v>
      </c>
      <c r="L11" s="4" t="s">
        <v>20</v>
      </c>
    </row>
    <row r="12" spans="2:12" ht="62.25" customHeight="1" thickBot="1" x14ac:dyDescent="0.25">
      <c r="B12" s="49" t="s">
        <v>6</v>
      </c>
      <c r="C12" s="295"/>
      <c r="D12" s="296"/>
      <c r="E12" s="296"/>
      <c r="F12" s="296"/>
      <c r="G12" s="297"/>
      <c r="H12" s="50">
        <f>+H13+H69+H79+H84</f>
        <v>0</v>
      </c>
      <c r="I12" s="51">
        <f t="shared" ref="I12:J12" si="0">+I13+I69+I79+I84</f>
        <v>0</v>
      </c>
      <c r="J12" s="52">
        <f t="shared" si="0"/>
        <v>0</v>
      </c>
      <c r="K12" s="129"/>
      <c r="L12" s="23" t="str">
        <f>IF(H12=0,"",IF(F8&lt;&gt;"OK","ERRORE TABELLA 1",IF(OR(L69&lt;&gt;"OK",L87&lt;&gt;"OK"),"Rivedere importi e/o descrizione spesa ammissibile","OK")))</f>
        <v/>
      </c>
    </row>
    <row r="13" spans="2:12" ht="12" thickBot="1" x14ac:dyDescent="0.25">
      <c r="B13" s="63" t="s">
        <v>79</v>
      </c>
      <c r="C13" s="285"/>
      <c r="D13" s="286"/>
      <c r="E13" s="286"/>
      <c r="F13" s="286"/>
      <c r="G13" s="287"/>
      <c r="H13" s="24">
        <f>H14+H20+H26+H32+H38+H43+H49+H55+H61</f>
        <v>0</v>
      </c>
      <c r="I13" s="25">
        <f t="shared" ref="I13" si="1">I14+I20+I26+I32</f>
        <v>0</v>
      </c>
      <c r="J13" s="26">
        <f t="shared" ref="J13:J78" si="2">SUM(H13:I13)</f>
        <v>0</v>
      </c>
      <c r="K13" s="27"/>
      <c r="L13" s="196"/>
    </row>
    <row r="14" spans="2:12" x14ac:dyDescent="0.2">
      <c r="B14" s="126" t="s">
        <v>80</v>
      </c>
      <c r="C14" s="276"/>
      <c r="D14" s="277"/>
      <c r="E14" s="277"/>
      <c r="F14" s="277"/>
      <c r="G14" s="278"/>
      <c r="H14" s="28">
        <f>SUM(H15:H19)</f>
        <v>0</v>
      </c>
      <c r="I14" s="29">
        <f t="shared" ref="I14" si="3">SUM(I15:I19)</f>
        <v>0</v>
      </c>
      <c r="J14" s="30">
        <f t="shared" si="2"/>
        <v>0</v>
      </c>
      <c r="K14" s="191"/>
      <c r="L14" s="197"/>
    </row>
    <row r="15" spans="2:12" x14ac:dyDescent="0.2">
      <c r="B15" s="13"/>
      <c r="C15" s="270"/>
      <c r="D15" s="271"/>
      <c r="E15" s="271"/>
      <c r="F15" s="271"/>
      <c r="G15" s="272"/>
      <c r="H15" s="14"/>
      <c r="I15" s="15"/>
      <c r="J15" s="31">
        <f t="shared" si="2"/>
        <v>0</v>
      </c>
      <c r="K15" s="192"/>
      <c r="L15" s="197" t="str">
        <f>IF(AND(H15&gt;0,OR(B15="",C15="")), "Check","OK")</f>
        <v>OK</v>
      </c>
    </row>
    <row r="16" spans="2:12" x14ac:dyDescent="0.2">
      <c r="B16" s="13"/>
      <c r="C16" s="270"/>
      <c r="D16" s="271"/>
      <c r="E16" s="271"/>
      <c r="F16" s="271"/>
      <c r="G16" s="272"/>
      <c r="H16" s="14"/>
      <c r="I16" s="15"/>
      <c r="J16" s="31">
        <f t="shared" si="2"/>
        <v>0</v>
      </c>
      <c r="K16" s="192"/>
      <c r="L16" s="197" t="str">
        <f t="shared" ref="L16:L19" si="4">IF(AND(H16&gt;0,OR(B16="",C16="")), "Check","OK")</f>
        <v>OK</v>
      </c>
    </row>
    <row r="17" spans="2:12" x14ac:dyDescent="0.2">
      <c r="B17" s="13"/>
      <c r="C17" s="270"/>
      <c r="D17" s="271"/>
      <c r="E17" s="271"/>
      <c r="F17" s="271"/>
      <c r="G17" s="272"/>
      <c r="H17" s="14"/>
      <c r="I17" s="15"/>
      <c r="J17" s="31">
        <f t="shared" si="2"/>
        <v>0</v>
      </c>
      <c r="K17" s="192"/>
      <c r="L17" s="197" t="str">
        <f t="shared" si="4"/>
        <v>OK</v>
      </c>
    </row>
    <row r="18" spans="2:12" x14ac:dyDescent="0.2">
      <c r="B18" s="13"/>
      <c r="C18" s="270"/>
      <c r="D18" s="271"/>
      <c r="E18" s="271"/>
      <c r="F18" s="271"/>
      <c r="G18" s="272"/>
      <c r="H18" s="14"/>
      <c r="I18" s="15"/>
      <c r="J18" s="31">
        <f t="shared" si="2"/>
        <v>0</v>
      </c>
      <c r="K18" s="192"/>
      <c r="L18" s="197" t="str">
        <f t="shared" si="4"/>
        <v>OK</v>
      </c>
    </row>
    <row r="19" spans="2:12" ht="12" thickBot="1" x14ac:dyDescent="0.25">
      <c r="B19" s="16"/>
      <c r="C19" s="273"/>
      <c r="D19" s="274"/>
      <c r="E19" s="274"/>
      <c r="F19" s="274"/>
      <c r="G19" s="275"/>
      <c r="H19" s="17"/>
      <c r="I19" s="18"/>
      <c r="J19" s="32">
        <f t="shared" si="2"/>
        <v>0</v>
      </c>
      <c r="K19" s="192"/>
      <c r="L19" s="197" t="str">
        <f t="shared" si="4"/>
        <v>OK</v>
      </c>
    </row>
    <row r="20" spans="2:12" x14ac:dyDescent="0.2">
      <c r="B20" s="126" t="s">
        <v>81</v>
      </c>
      <c r="C20" s="276"/>
      <c r="D20" s="277"/>
      <c r="E20" s="277"/>
      <c r="F20" s="277"/>
      <c r="G20" s="278"/>
      <c r="H20" s="28">
        <f>SUM(H21:H25)</f>
        <v>0</v>
      </c>
      <c r="I20" s="29">
        <f t="shared" ref="I20" si="5">SUM(I21:I25)</f>
        <v>0</v>
      </c>
      <c r="J20" s="30">
        <f t="shared" si="2"/>
        <v>0</v>
      </c>
      <c r="K20" s="192"/>
      <c r="L20" s="197"/>
    </row>
    <row r="21" spans="2:12" x14ac:dyDescent="0.2">
      <c r="B21" s="13"/>
      <c r="C21" s="270"/>
      <c r="D21" s="271"/>
      <c r="E21" s="271"/>
      <c r="F21" s="271"/>
      <c r="G21" s="272"/>
      <c r="H21" s="14"/>
      <c r="I21" s="15"/>
      <c r="J21" s="31">
        <f t="shared" si="2"/>
        <v>0</v>
      </c>
      <c r="K21" s="192"/>
      <c r="L21" s="197" t="str">
        <f t="shared" ref="L21:L25" si="6">IF(AND(H21&gt;0,OR(B21="",C21="")), "Check","OK")</f>
        <v>OK</v>
      </c>
    </row>
    <row r="22" spans="2:12" x14ac:dyDescent="0.2">
      <c r="B22" s="13"/>
      <c r="C22" s="270"/>
      <c r="D22" s="271"/>
      <c r="E22" s="271"/>
      <c r="F22" s="271"/>
      <c r="G22" s="272"/>
      <c r="H22" s="14"/>
      <c r="I22" s="15"/>
      <c r="J22" s="31">
        <f t="shared" si="2"/>
        <v>0</v>
      </c>
      <c r="K22" s="192"/>
      <c r="L22" s="197" t="str">
        <f t="shared" si="6"/>
        <v>OK</v>
      </c>
    </row>
    <row r="23" spans="2:12" x14ac:dyDescent="0.2">
      <c r="B23" s="13"/>
      <c r="C23" s="270"/>
      <c r="D23" s="271"/>
      <c r="E23" s="271"/>
      <c r="F23" s="271"/>
      <c r="G23" s="272"/>
      <c r="H23" s="14"/>
      <c r="I23" s="15"/>
      <c r="J23" s="31">
        <f t="shared" si="2"/>
        <v>0</v>
      </c>
      <c r="K23" s="192"/>
      <c r="L23" s="197" t="str">
        <f t="shared" si="6"/>
        <v>OK</v>
      </c>
    </row>
    <row r="24" spans="2:12" x14ac:dyDescent="0.2">
      <c r="B24" s="13"/>
      <c r="C24" s="270"/>
      <c r="D24" s="271"/>
      <c r="E24" s="271"/>
      <c r="F24" s="271"/>
      <c r="G24" s="272"/>
      <c r="H24" s="14"/>
      <c r="I24" s="15"/>
      <c r="J24" s="31">
        <f t="shared" si="2"/>
        <v>0</v>
      </c>
      <c r="K24" s="192"/>
      <c r="L24" s="197" t="str">
        <f t="shared" si="6"/>
        <v>OK</v>
      </c>
    </row>
    <row r="25" spans="2:12" ht="12" thickBot="1" x14ac:dyDescent="0.25">
      <c r="B25" s="16"/>
      <c r="C25" s="273"/>
      <c r="D25" s="274"/>
      <c r="E25" s="274"/>
      <c r="F25" s="274"/>
      <c r="G25" s="275"/>
      <c r="H25" s="17"/>
      <c r="I25" s="18"/>
      <c r="J25" s="32">
        <f t="shared" si="2"/>
        <v>0</v>
      </c>
      <c r="K25" s="192"/>
      <c r="L25" s="197" t="str">
        <f t="shared" si="6"/>
        <v>OK</v>
      </c>
    </row>
    <row r="26" spans="2:12" ht="22.5" x14ac:dyDescent="0.2">
      <c r="B26" s="126" t="s">
        <v>82</v>
      </c>
      <c r="C26" s="276"/>
      <c r="D26" s="277"/>
      <c r="E26" s="277"/>
      <c r="F26" s="277"/>
      <c r="G26" s="278"/>
      <c r="H26" s="28">
        <f>SUM(H27:H31)</f>
        <v>0</v>
      </c>
      <c r="I26" s="29">
        <f t="shared" ref="I26" si="7">SUM(I27:I31)</f>
        <v>0</v>
      </c>
      <c r="J26" s="30">
        <f t="shared" si="2"/>
        <v>0</v>
      </c>
      <c r="K26" s="192"/>
      <c r="L26" s="197"/>
    </row>
    <row r="27" spans="2:12" x14ac:dyDescent="0.2">
      <c r="B27" s="13"/>
      <c r="C27" s="270"/>
      <c r="D27" s="271"/>
      <c r="E27" s="271"/>
      <c r="F27" s="271"/>
      <c r="G27" s="272"/>
      <c r="H27" s="14"/>
      <c r="I27" s="15"/>
      <c r="J27" s="31">
        <f t="shared" si="2"/>
        <v>0</v>
      </c>
      <c r="K27" s="192"/>
      <c r="L27" s="197" t="str">
        <f t="shared" ref="L27:L31" si="8">IF(AND(H27&gt;0,OR(B27="",C27="")), "Check","OK")</f>
        <v>OK</v>
      </c>
    </row>
    <row r="28" spans="2:12" x14ac:dyDescent="0.2">
      <c r="B28" s="13"/>
      <c r="C28" s="270"/>
      <c r="D28" s="271"/>
      <c r="E28" s="271"/>
      <c r="F28" s="271"/>
      <c r="G28" s="272"/>
      <c r="H28" s="14"/>
      <c r="I28" s="15"/>
      <c r="J28" s="31">
        <f t="shared" si="2"/>
        <v>0</v>
      </c>
      <c r="K28" s="192"/>
      <c r="L28" s="197" t="str">
        <f t="shared" si="8"/>
        <v>OK</v>
      </c>
    </row>
    <row r="29" spans="2:12" x14ac:dyDescent="0.2">
      <c r="B29" s="13"/>
      <c r="C29" s="270"/>
      <c r="D29" s="271"/>
      <c r="E29" s="271"/>
      <c r="F29" s="271"/>
      <c r="G29" s="272"/>
      <c r="H29" s="14"/>
      <c r="I29" s="15"/>
      <c r="J29" s="31">
        <f t="shared" si="2"/>
        <v>0</v>
      </c>
      <c r="K29" s="192"/>
      <c r="L29" s="197" t="str">
        <f t="shared" si="8"/>
        <v>OK</v>
      </c>
    </row>
    <row r="30" spans="2:12" x14ac:dyDescent="0.2">
      <c r="B30" s="13"/>
      <c r="C30" s="270"/>
      <c r="D30" s="271"/>
      <c r="E30" s="271"/>
      <c r="F30" s="271"/>
      <c r="G30" s="272"/>
      <c r="H30" s="14"/>
      <c r="I30" s="15"/>
      <c r="J30" s="31">
        <f t="shared" si="2"/>
        <v>0</v>
      </c>
      <c r="K30" s="192"/>
      <c r="L30" s="197" t="str">
        <f t="shared" si="8"/>
        <v>OK</v>
      </c>
    </row>
    <row r="31" spans="2:12" ht="12" thickBot="1" x14ac:dyDescent="0.25">
      <c r="B31" s="16"/>
      <c r="C31" s="273"/>
      <c r="D31" s="274"/>
      <c r="E31" s="274"/>
      <c r="F31" s="274"/>
      <c r="G31" s="275"/>
      <c r="H31" s="17"/>
      <c r="I31" s="18"/>
      <c r="J31" s="32">
        <f t="shared" si="2"/>
        <v>0</v>
      </c>
      <c r="K31" s="192"/>
      <c r="L31" s="197" t="str">
        <f t="shared" si="8"/>
        <v>OK</v>
      </c>
    </row>
    <row r="32" spans="2:12" x14ac:dyDescent="0.2">
      <c r="B32" s="126" t="s">
        <v>83</v>
      </c>
      <c r="C32" s="276"/>
      <c r="D32" s="277"/>
      <c r="E32" s="277"/>
      <c r="F32" s="277"/>
      <c r="G32" s="278"/>
      <c r="H32" s="28">
        <f>SUM(H33:H37)</f>
        <v>0</v>
      </c>
      <c r="I32" s="29">
        <f>SUM(I33:I37)</f>
        <v>0</v>
      </c>
      <c r="J32" s="30">
        <f t="shared" si="2"/>
        <v>0</v>
      </c>
      <c r="K32" s="192"/>
      <c r="L32" s="197"/>
    </row>
    <row r="33" spans="2:12" x14ac:dyDescent="0.2">
      <c r="B33" s="13"/>
      <c r="C33" s="270"/>
      <c r="D33" s="271"/>
      <c r="E33" s="271"/>
      <c r="F33" s="271"/>
      <c r="G33" s="272"/>
      <c r="H33" s="14"/>
      <c r="I33" s="15"/>
      <c r="J33" s="31">
        <f t="shared" si="2"/>
        <v>0</v>
      </c>
      <c r="K33" s="192"/>
      <c r="L33" s="197" t="str">
        <f t="shared" ref="L33:L37" si="9">IF(AND(H33&gt;0,OR(B33="",C33="")), "Check","OK")</f>
        <v>OK</v>
      </c>
    </row>
    <row r="34" spans="2:12" x14ac:dyDescent="0.2">
      <c r="B34" s="13"/>
      <c r="C34" s="270"/>
      <c r="D34" s="271"/>
      <c r="E34" s="271"/>
      <c r="F34" s="271"/>
      <c r="G34" s="272"/>
      <c r="H34" s="14"/>
      <c r="I34" s="15"/>
      <c r="J34" s="31">
        <f t="shared" si="2"/>
        <v>0</v>
      </c>
      <c r="K34" s="192"/>
      <c r="L34" s="197" t="str">
        <f t="shared" si="9"/>
        <v>OK</v>
      </c>
    </row>
    <row r="35" spans="2:12" x14ac:dyDescent="0.2">
      <c r="B35" s="13"/>
      <c r="C35" s="270"/>
      <c r="D35" s="271"/>
      <c r="E35" s="271"/>
      <c r="F35" s="271"/>
      <c r="G35" s="272"/>
      <c r="H35" s="14"/>
      <c r="I35" s="15"/>
      <c r="J35" s="31">
        <f t="shared" si="2"/>
        <v>0</v>
      </c>
      <c r="K35" s="192"/>
      <c r="L35" s="197" t="str">
        <f t="shared" si="9"/>
        <v>OK</v>
      </c>
    </row>
    <row r="36" spans="2:12" x14ac:dyDescent="0.2">
      <c r="B36" s="13"/>
      <c r="C36" s="270"/>
      <c r="D36" s="271"/>
      <c r="E36" s="271"/>
      <c r="F36" s="271"/>
      <c r="G36" s="272"/>
      <c r="H36" s="14"/>
      <c r="I36" s="15"/>
      <c r="J36" s="31">
        <f t="shared" si="2"/>
        <v>0</v>
      </c>
      <c r="K36" s="192"/>
      <c r="L36" s="197" t="str">
        <f t="shared" si="9"/>
        <v>OK</v>
      </c>
    </row>
    <row r="37" spans="2:12" ht="12" thickBot="1" x14ac:dyDescent="0.25">
      <c r="B37" s="16"/>
      <c r="C37" s="273"/>
      <c r="D37" s="274"/>
      <c r="E37" s="274"/>
      <c r="F37" s="274"/>
      <c r="G37" s="275"/>
      <c r="H37" s="17"/>
      <c r="I37" s="18"/>
      <c r="J37" s="32">
        <f t="shared" si="2"/>
        <v>0</v>
      </c>
      <c r="K37" s="192"/>
      <c r="L37" s="197" t="str">
        <f t="shared" si="9"/>
        <v>OK</v>
      </c>
    </row>
    <row r="38" spans="2:12" x14ac:dyDescent="0.2">
      <c r="B38" s="126" t="s">
        <v>84</v>
      </c>
      <c r="C38" s="276"/>
      <c r="D38" s="277"/>
      <c r="E38" s="277"/>
      <c r="F38" s="277"/>
      <c r="G38" s="278"/>
      <c r="H38" s="28">
        <f>SUM(H39:H42)</f>
        <v>0</v>
      </c>
      <c r="I38" s="29">
        <f t="shared" ref="I38" si="10">SUM(I39:I42)</f>
        <v>0</v>
      </c>
      <c r="J38" s="31">
        <f t="shared" si="2"/>
        <v>0</v>
      </c>
      <c r="K38" s="192"/>
      <c r="L38" s="197"/>
    </row>
    <row r="39" spans="2:12" x14ac:dyDescent="0.2">
      <c r="B39" s="13"/>
      <c r="C39" s="270"/>
      <c r="D39" s="271"/>
      <c r="E39" s="271"/>
      <c r="F39" s="271"/>
      <c r="G39" s="272"/>
      <c r="H39" s="14"/>
      <c r="I39" s="15"/>
      <c r="J39" s="31">
        <f t="shared" si="2"/>
        <v>0</v>
      </c>
      <c r="K39" s="192"/>
      <c r="L39" s="197" t="str">
        <f t="shared" ref="L39:L54" si="11">IF(AND(H39&gt;0,OR(B39="",C39="")), "Check","OK")</f>
        <v>OK</v>
      </c>
    </row>
    <row r="40" spans="2:12" x14ac:dyDescent="0.2">
      <c r="B40" s="13"/>
      <c r="C40" s="270"/>
      <c r="D40" s="271"/>
      <c r="E40" s="271"/>
      <c r="F40" s="271"/>
      <c r="G40" s="272"/>
      <c r="H40" s="14"/>
      <c r="I40" s="15"/>
      <c r="J40" s="31">
        <f t="shared" si="2"/>
        <v>0</v>
      </c>
      <c r="K40" s="192"/>
      <c r="L40" s="197" t="str">
        <f t="shared" si="11"/>
        <v>OK</v>
      </c>
    </row>
    <row r="41" spans="2:12" x14ac:dyDescent="0.2">
      <c r="B41" s="13"/>
      <c r="C41" s="270"/>
      <c r="D41" s="271"/>
      <c r="E41" s="271"/>
      <c r="F41" s="271"/>
      <c r="G41" s="272"/>
      <c r="H41" s="14"/>
      <c r="I41" s="15"/>
      <c r="J41" s="31">
        <f t="shared" si="2"/>
        <v>0</v>
      </c>
      <c r="K41" s="192"/>
      <c r="L41" s="197" t="str">
        <f t="shared" si="11"/>
        <v>OK</v>
      </c>
    </row>
    <row r="42" spans="2:12" ht="12" thickBot="1" x14ac:dyDescent="0.25">
      <c r="B42" s="13"/>
      <c r="C42" s="270"/>
      <c r="D42" s="271"/>
      <c r="E42" s="271"/>
      <c r="F42" s="271"/>
      <c r="G42" s="272"/>
      <c r="H42" s="14"/>
      <c r="I42" s="15"/>
      <c r="J42" s="32">
        <f t="shared" si="2"/>
        <v>0</v>
      </c>
      <c r="K42" s="192"/>
      <c r="L42" s="197" t="str">
        <f t="shared" si="11"/>
        <v>OK</v>
      </c>
    </row>
    <row r="43" spans="2:12" x14ac:dyDescent="0.2">
      <c r="B43" s="126" t="s">
        <v>85</v>
      </c>
      <c r="C43" s="276"/>
      <c r="D43" s="277"/>
      <c r="E43" s="277"/>
      <c r="F43" s="277"/>
      <c r="G43" s="278"/>
      <c r="H43" s="28">
        <f>SUM(H44:H48)</f>
        <v>0</v>
      </c>
      <c r="I43" s="29">
        <f t="shared" ref="I43" si="12">SUM(I44:I48)</f>
        <v>0</v>
      </c>
      <c r="J43" s="168">
        <f t="shared" si="2"/>
        <v>0</v>
      </c>
      <c r="K43" s="192"/>
      <c r="L43" s="197"/>
    </row>
    <row r="44" spans="2:12" x14ac:dyDescent="0.2">
      <c r="B44" s="13"/>
      <c r="C44" s="270"/>
      <c r="D44" s="271"/>
      <c r="E44" s="271"/>
      <c r="F44" s="271"/>
      <c r="G44" s="272"/>
      <c r="H44" s="14"/>
      <c r="I44" s="15"/>
      <c r="J44" s="31">
        <f t="shared" si="2"/>
        <v>0</v>
      </c>
      <c r="K44" s="192"/>
      <c r="L44" s="197" t="str">
        <f t="shared" si="11"/>
        <v>OK</v>
      </c>
    </row>
    <row r="45" spans="2:12" x14ac:dyDescent="0.2">
      <c r="B45" s="13"/>
      <c r="C45" s="252"/>
      <c r="D45" s="253"/>
      <c r="E45" s="253"/>
      <c r="F45" s="253"/>
      <c r="G45" s="254"/>
      <c r="H45" s="14"/>
      <c r="I45" s="15"/>
      <c r="J45" s="31">
        <f t="shared" si="2"/>
        <v>0</v>
      </c>
      <c r="K45" s="192"/>
      <c r="L45" s="197" t="str">
        <f t="shared" si="11"/>
        <v>OK</v>
      </c>
    </row>
    <row r="46" spans="2:12" x14ac:dyDescent="0.2">
      <c r="B46" s="13"/>
      <c r="C46" s="252"/>
      <c r="D46" s="253"/>
      <c r="E46" s="253"/>
      <c r="F46" s="253"/>
      <c r="G46" s="254"/>
      <c r="H46" s="14"/>
      <c r="I46" s="15"/>
      <c r="J46" s="31">
        <f t="shared" si="2"/>
        <v>0</v>
      </c>
      <c r="K46" s="192"/>
      <c r="L46" s="197" t="str">
        <f t="shared" si="11"/>
        <v>OK</v>
      </c>
    </row>
    <row r="47" spans="2:12" x14ac:dyDescent="0.2">
      <c r="B47" s="13"/>
      <c r="C47" s="270"/>
      <c r="D47" s="271"/>
      <c r="E47" s="271"/>
      <c r="F47" s="271"/>
      <c r="G47" s="272"/>
      <c r="H47" s="14"/>
      <c r="I47" s="15"/>
      <c r="J47" s="31">
        <f t="shared" si="2"/>
        <v>0</v>
      </c>
      <c r="K47" s="192"/>
      <c r="L47" s="197" t="str">
        <f t="shared" si="11"/>
        <v>OK</v>
      </c>
    </row>
    <row r="48" spans="2:12" ht="12" thickBot="1" x14ac:dyDescent="0.25">
      <c r="B48" s="13"/>
      <c r="C48" s="270"/>
      <c r="D48" s="271"/>
      <c r="E48" s="271"/>
      <c r="F48" s="271"/>
      <c r="G48" s="272"/>
      <c r="H48" s="14"/>
      <c r="I48" s="15"/>
      <c r="J48" s="32">
        <f t="shared" si="2"/>
        <v>0</v>
      </c>
      <c r="K48" s="192"/>
      <c r="L48" s="197" t="str">
        <f t="shared" si="11"/>
        <v>OK</v>
      </c>
    </row>
    <row r="49" spans="2:12" x14ac:dyDescent="0.2">
      <c r="B49" s="126" t="s">
        <v>86</v>
      </c>
      <c r="C49" s="276"/>
      <c r="D49" s="277"/>
      <c r="E49" s="277"/>
      <c r="F49" s="277"/>
      <c r="G49" s="278"/>
      <c r="H49" s="28">
        <f>SUM(H50:H54)</f>
        <v>0</v>
      </c>
      <c r="I49" s="29">
        <f t="shared" ref="I49" si="13">SUM(I50:I54)</f>
        <v>0</v>
      </c>
      <c r="J49" s="31">
        <f t="shared" si="2"/>
        <v>0</v>
      </c>
      <c r="K49" s="192"/>
      <c r="L49" s="197"/>
    </row>
    <row r="50" spans="2:12" x14ac:dyDescent="0.2">
      <c r="B50" s="13"/>
      <c r="C50" s="270"/>
      <c r="D50" s="271"/>
      <c r="E50" s="271"/>
      <c r="F50" s="271"/>
      <c r="G50" s="272"/>
      <c r="H50" s="14"/>
      <c r="I50" s="15"/>
      <c r="J50" s="31">
        <f t="shared" si="2"/>
        <v>0</v>
      </c>
      <c r="K50" s="192"/>
      <c r="L50" s="197" t="str">
        <f t="shared" si="11"/>
        <v>OK</v>
      </c>
    </row>
    <row r="51" spans="2:12" x14ac:dyDescent="0.2">
      <c r="B51" s="13"/>
      <c r="C51" s="270"/>
      <c r="D51" s="271"/>
      <c r="E51" s="271"/>
      <c r="F51" s="271"/>
      <c r="G51" s="272"/>
      <c r="H51" s="14"/>
      <c r="I51" s="15"/>
      <c r="J51" s="31">
        <f t="shared" si="2"/>
        <v>0</v>
      </c>
      <c r="K51" s="192"/>
      <c r="L51" s="197" t="str">
        <f t="shared" si="11"/>
        <v>OK</v>
      </c>
    </row>
    <row r="52" spans="2:12" x14ac:dyDescent="0.2">
      <c r="B52" s="13"/>
      <c r="C52" s="270"/>
      <c r="D52" s="271"/>
      <c r="E52" s="271"/>
      <c r="F52" s="271"/>
      <c r="G52" s="272"/>
      <c r="H52" s="14"/>
      <c r="I52" s="15"/>
      <c r="J52" s="31">
        <f t="shared" si="2"/>
        <v>0</v>
      </c>
      <c r="K52" s="192"/>
      <c r="L52" s="197" t="str">
        <f t="shared" si="11"/>
        <v>OK</v>
      </c>
    </row>
    <row r="53" spans="2:12" x14ac:dyDescent="0.2">
      <c r="B53" s="13"/>
      <c r="C53" s="270"/>
      <c r="D53" s="271"/>
      <c r="E53" s="271"/>
      <c r="F53" s="271"/>
      <c r="G53" s="272"/>
      <c r="H53" s="14"/>
      <c r="I53" s="15"/>
      <c r="J53" s="31">
        <f t="shared" si="2"/>
        <v>0</v>
      </c>
      <c r="K53" s="192"/>
      <c r="L53" s="197" t="str">
        <f t="shared" si="11"/>
        <v>OK</v>
      </c>
    </row>
    <row r="54" spans="2:12" ht="12" thickBot="1" x14ac:dyDescent="0.25">
      <c r="B54" s="13"/>
      <c r="C54" s="270"/>
      <c r="D54" s="271"/>
      <c r="E54" s="271"/>
      <c r="F54" s="271"/>
      <c r="G54" s="272"/>
      <c r="H54" s="14"/>
      <c r="I54" s="15"/>
      <c r="J54" s="32">
        <f t="shared" si="2"/>
        <v>0</v>
      </c>
      <c r="K54" s="192"/>
      <c r="L54" s="197" t="str">
        <f t="shared" si="11"/>
        <v>OK</v>
      </c>
    </row>
    <row r="55" spans="2:12" x14ac:dyDescent="0.2">
      <c r="B55" s="126" t="s">
        <v>87</v>
      </c>
      <c r="C55" s="276"/>
      <c r="D55" s="277"/>
      <c r="E55" s="277"/>
      <c r="F55" s="277"/>
      <c r="G55" s="278"/>
      <c r="H55" s="28">
        <f>SUM(H56:H60)</f>
        <v>0</v>
      </c>
      <c r="I55" s="29">
        <f>SUM(I56:I60)</f>
        <v>0</v>
      </c>
      <c r="J55" s="31">
        <f t="shared" si="2"/>
        <v>0</v>
      </c>
      <c r="K55" s="192"/>
      <c r="L55" s="197"/>
    </row>
    <row r="56" spans="2:12" x14ac:dyDescent="0.2">
      <c r="B56" s="13"/>
      <c r="C56" s="270"/>
      <c r="D56" s="271"/>
      <c r="E56" s="271"/>
      <c r="F56" s="271"/>
      <c r="G56" s="272"/>
      <c r="H56" s="14"/>
      <c r="I56" s="15"/>
      <c r="J56" s="31">
        <f t="shared" si="2"/>
        <v>0</v>
      </c>
      <c r="K56" s="192"/>
      <c r="L56" s="197" t="str">
        <f t="shared" ref="L56:L86" si="14">IF(AND(H56&gt;0,OR(B56="",C56="")), "Check","OK")</f>
        <v>OK</v>
      </c>
    </row>
    <row r="57" spans="2:12" x14ac:dyDescent="0.2">
      <c r="B57" s="13"/>
      <c r="C57" s="270"/>
      <c r="D57" s="271"/>
      <c r="E57" s="271"/>
      <c r="F57" s="271"/>
      <c r="G57" s="272"/>
      <c r="H57" s="14"/>
      <c r="I57" s="15"/>
      <c r="J57" s="31">
        <f t="shared" si="2"/>
        <v>0</v>
      </c>
      <c r="K57" s="192"/>
      <c r="L57" s="197" t="str">
        <f t="shared" si="14"/>
        <v>OK</v>
      </c>
    </row>
    <row r="58" spans="2:12" x14ac:dyDescent="0.2">
      <c r="B58" s="169"/>
      <c r="C58" s="170"/>
      <c r="D58" s="171"/>
      <c r="E58" s="171"/>
      <c r="F58" s="171"/>
      <c r="G58" s="172"/>
      <c r="H58" s="173"/>
      <c r="I58" s="174"/>
      <c r="J58" s="31">
        <f t="shared" si="2"/>
        <v>0</v>
      </c>
      <c r="K58" s="192"/>
      <c r="L58" s="197" t="str">
        <f t="shared" si="14"/>
        <v>OK</v>
      </c>
    </row>
    <row r="59" spans="2:12" x14ac:dyDescent="0.2">
      <c r="B59" s="169"/>
      <c r="C59" s="170"/>
      <c r="D59" s="171"/>
      <c r="E59" s="171"/>
      <c r="F59" s="171"/>
      <c r="G59" s="172"/>
      <c r="H59" s="173"/>
      <c r="I59" s="174"/>
      <c r="J59" s="31">
        <f t="shared" si="2"/>
        <v>0</v>
      </c>
      <c r="K59" s="192"/>
      <c r="L59" s="197" t="str">
        <f t="shared" si="14"/>
        <v>OK</v>
      </c>
    </row>
    <row r="60" spans="2:12" ht="12" thickBot="1" x14ac:dyDescent="0.25">
      <c r="B60" s="13"/>
      <c r="C60" s="270"/>
      <c r="D60" s="271"/>
      <c r="E60" s="271"/>
      <c r="F60" s="271"/>
      <c r="G60" s="272"/>
      <c r="H60" s="14"/>
      <c r="I60" s="15"/>
      <c r="J60" s="32">
        <f t="shared" si="2"/>
        <v>0</v>
      </c>
      <c r="K60" s="192"/>
      <c r="L60" s="197" t="str">
        <f t="shared" si="14"/>
        <v>OK</v>
      </c>
    </row>
    <row r="61" spans="2:12" x14ac:dyDescent="0.2">
      <c r="B61" s="126" t="s">
        <v>92</v>
      </c>
      <c r="C61" s="276"/>
      <c r="D61" s="277"/>
      <c r="E61" s="277"/>
      <c r="F61" s="277"/>
      <c r="G61" s="278"/>
      <c r="H61" s="28">
        <f>SUM(H62:H68)</f>
        <v>0</v>
      </c>
      <c r="I61" s="29">
        <f>SUM(I62:I68)</f>
        <v>0</v>
      </c>
      <c r="J61" s="31">
        <f t="shared" si="2"/>
        <v>0</v>
      </c>
      <c r="K61" s="192"/>
      <c r="L61" s="197"/>
    </row>
    <row r="62" spans="2:12" x14ac:dyDescent="0.2">
      <c r="B62" s="169"/>
      <c r="C62" s="282"/>
      <c r="D62" s="283"/>
      <c r="E62" s="283"/>
      <c r="F62" s="283"/>
      <c r="G62" s="284"/>
      <c r="H62" s="173"/>
      <c r="I62" s="174"/>
      <c r="J62" s="168">
        <f t="shared" si="2"/>
        <v>0</v>
      </c>
      <c r="K62" s="192"/>
      <c r="L62" s="197" t="str">
        <f t="shared" si="14"/>
        <v>OK</v>
      </c>
    </row>
    <row r="63" spans="2:12" x14ac:dyDescent="0.2">
      <c r="B63" s="169"/>
      <c r="C63" s="282"/>
      <c r="D63" s="283"/>
      <c r="E63" s="283"/>
      <c r="F63" s="283"/>
      <c r="G63" s="284"/>
      <c r="H63" s="173"/>
      <c r="I63" s="174"/>
      <c r="J63" s="168">
        <f t="shared" si="2"/>
        <v>0</v>
      </c>
      <c r="K63" s="192"/>
      <c r="L63" s="197" t="str">
        <f t="shared" si="14"/>
        <v>OK</v>
      </c>
    </row>
    <row r="64" spans="2:12" x14ac:dyDescent="0.2">
      <c r="B64" s="169"/>
      <c r="C64" s="282"/>
      <c r="D64" s="283"/>
      <c r="E64" s="283"/>
      <c r="F64" s="283"/>
      <c r="G64" s="284"/>
      <c r="H64" s="173"/>
      <c r="I64" s="174"/>
      <c r="J64" s="168">
        <f t="shared" si="2"/>
        <v>0</v>
      </c>
      <c r="K64" s="192"/>
      <c r="L64" s="197" t="str">
        <f t="shared" si="14"/>
        <v>OK</v>
      </c>
    </row>
    <row r="65" spans="2:13" x14ac:dyDescent="0.2">
      <c r="B65" s="169"/>
      <c r="C65" s="282"/>
      <c r="D65" s="283"/>
      <c r="E65" s="283"/>
      <c r="F65" s="283"/>
      <c r="G65" s="284"/>
      <c r="H65" s="173"/>
      <c r="I65" s="174"/>
      <c r="J65" s="168">
        <f t="shared" si="2"/>
        <v>0</v>
      </c>
      <c r="K65" s="192"/>
      <c r="L65" s="197" t="str">
        <f t="shared" si="14"/>
        <v>OK</v>
      </c>
    </row>
    <row r="66" spans="2:13" x14ac:dyDescent="0.2">
      <c r="B66" s="169"/>
      <c r="C66" s="282"/>
      <c r="D66" s="283"/>
      <c r="E66" s="283"/>
      <c r="F66" s="283"/>
      <c r="G66" s="284"/>
      <c r="H66" s="173"/>
      <c r="I66" s="174"/>
      <c r="J66" s="168">
        <f t="shared" si="2"/>
        <v>0</v>
      </c>
      <c r="K66" s="192"/>
      <c r="L66" s="197" t="str">
        <f t="shared" si="14"/>
        <v>OK</v>
      </c>
    </row>
    <row r="67" spans="2:13" x14ac:dyDescent="0.2">
      <c r="B67" s="169"/>
      <c r="C67" s="282"/>
      <c r="D67" s="283"/>
      <c r="E67" s="283"/>
      <c r="F67" s="283"/>
      <c r="G67" s="284"/>
      <c r="H67" s="173"/>
      <c r="I67" s="174"/>
      <c r="J67" s="168">
        <f t="shared" si="2"/>
        <v>0</v>
      </c>
      <c r="K67" s="192"/>
      <c r="L67" s="197" t="str">
        <f t="shared" si="14"/>
        <v>OK</v>
      </c>
    </row>
    <row r="68" spans="2:13" ht="12" thickBot="1" x14ac:dyDescent="0.25">
      <c r="B68" s="169"/>
      <c r="C68" s="323"/>
      <c r="D68" s="324"/>
      <c r="E68" s="324"/>
      <c r="F68" s="324"/>
      <c r="G68" s="325"/>
      <c r="H68" s="173"/>
      <c r="I68" s="174"/>
      <c r="J68" s="168">
        <f t="shared" si="2"/>
        <v>0</v>
      </c>
      <c r="K68" s="192"/>
      <c r="L68" s="197" t="str">
        <f t="shared" si="14"/>
        <v>OK</v>
      </c>
    </row>
    <row r="69" spans="2:13" ht="27.75" customHeight="1" thickBot="1" x14ac:dyDescent="0.25">
      <c r="B69" s="63" t="s">
        <v>94</v>
      </c>
      <c r="C69" s="285"/>
      <c r="D69" s="286"/>
      <c r="E69" s="286"/>
      <c r="F69" s="286"/>
      <c r="G69" s="287"/>
      <c r="H69" s="24">
        <f>SUM(H70:H78)</f>
        <v>0</v>
      </c>
      <c r="I69" s="25">
        <f>SUM(I70:I78)</f>
        <v>0</v>
      </c>
      <c r="J69" s="26">
        <f t="shared" si="2"/>
        <v>0</v>
      </c>
      <c r="K69" s="193">
        <v>0.2</v>
      </c>
      <c r="L69" s="33" t="str">
        <f>IF($H$69=0,"OK",IF((H69/$H$12)&lt;=K69,"OK","Superamento della soglia del 20%"))</f>
        <v>OK</v>
      </c>
      <c r="M69" s="251"/>
    </row>
    <row r="70" spans="2:13" x14ac:dyDescent="0.2">
      <c r="B70" s="166"/>
      <c r="C70" s="279"/>
      <c r="D70" s="280"/>
      <c r="E70" s="280"/>
      <c r="F70" s="280"/>
      <c r="G70" s="281"/>
      <c r="H70" s="19"/>
      <c r="I70" s="20"/>
      <c r="J70" s="30">
        <f t="shared" si="2"/>
        <v>0</v>
      </c>
      <c r="K70" s="192"/>
      <c r="L70" s="197" t="str">
        <f t="shared" si="14"/>
        <v>OK</v>
      </c>
    </row>
    <row r="71" spans="2:13" x14ac:dyDescent="0.2">
      <c r="B71" s="169"/>
      <c r="C71" s="170"/>
      <c r="D71" s="171"/>
      <c r="E71" s="171"/>
      <c r="F71" s="171"/>
      <c r="G71" s="172"/>
      <c r="H71" s="173"/>
      <c r="I71" s="174"/>
      <c r="J71" s="168">
        <f t="shared" si="2"/>
        <v>0</v>
      </c>
      <c r="K71" s="192"/>
      <c r="L71" s="197" t="str">
        <f t="shared" si="14"/>
        <v>OK</v>
      </c>
    </row>
    <row r="72" spans="2:13" x14ac:dyDescent="0.2">
      <c r="B72" s="169"/>
      <c r="C72" s="170"/>
      <c r="D72" s="171"/>
      <c r="E72" s="171"/>
      <c r="F72" s="171"/>
      <c r="G72" s="172"/>
      <c r="H72" s="173"/>
      <c r="I72" s="174"/>
      <c r="J72" s="168">
        <f t="shared" si="2"/>
        <v>0</v>
      </c>
      <c r="K72" s="192"/>
      <c r="L72" s="197" t="str">
        <f t="shared" si="14"/>
        <v>OK</v>
      </c>
    </row>
    <row r="73" spans="2:13" x14ac:dyDescent="0.2">
      <c r="B73" s="169"/>
      <c r="C73" s="170"/>
      <c r="D73" s="171"/>
      <c r="E73" s="171"/>
      <c r="F73" s="171"/>
      <c r="G73" s="172"/>
      <c r="H73" s="173"/>
      <c r="I73" s="174"/>
      <c r="J73" s="168">
        <f t="shared" si="2"/>
        <v>0</v>
      </c>
      <c r="K73" s="192"/>
      <c r="L73" s="197" t="str">
        <f t="shared" si="14"/>
        <v>OK</v>
      </c>
    </row>
    <row r="74" spans="2:13" x14ac:dyDescent="0.2">
      <c r="B74" s="169"/>
      <c r="C74" s="170"/>
      <c r="D74" s="171"/>
      <c r="E74" s="171"/>
      <c r="F74" s="171"/>
      <c r="G74" s="172"/>
      <c r="H74" s="173"/>
      <c r="I74" s="174"/>
      <c r="J74" s="168">
        <f t="shared" si="2"/>
        <v>0</v>
      </c>
      <c r="K74" s="192"/>
      <c r="L74" s="197" t="str">
        <f t="shared" si="14"/>
        <v>OK</v>
      </c>
    </row>
    <row r="75" spans="2:13" x14ac:dyDescent="0.2">
      <c r="B75" s="169"/>
      <c r="C75" s="170"/>
      <c r="D75" s="171"/>
      <c r="E75" s="171"/>
      <c r="F75" s="171"/>
      <c r="G75" s="172"/>
      <c r="H75" s="173"/>
      <c r="I75" s="174"/>
      <c r="J75" s="168">
        <f t="shared" si="2"/>
        <v>0</v>
      </c>
      <c r="K75" s="192"/>
      <c r="L75" s="197" t="str">
        <f t="shared" si="14"/>
        <v>OK</v>
      </c>
    </row>
    <row r="76" spans="2:13" x14ac:dyDescent="0.2">
      <c r="B76" s="169"/>
      <c r="C76" s="170"/>
      <c r="D76" s="171"/>
      <c r="E76" s="171"/>
      <c r="F76" s="171"/>
      <c r="G76" s="172"/>
      <c r="H76" s="173"/>
      <c r="I76" s="174"/>
      <c r="J76" s="168">
        <f t="shared" si="2"/>
        <v>0</v>
      </c>
      <c r="K76" s="192"/>
      <c r="L76" s="197" t="str">
        <f t="shared" si="14"/>
        <v>OK</v>
      </c>
    </row>
    <row r="77" spans="2:13" x14ac:dyDescent="0.2">
      <c r="B77" s="13"/>
      <c r="C77" s="270"/>
      <c r="D77" s="271"/>
      <c r="E77" s="271"/>
      <c r="F77" s="271"/>
      <c r="G77" s="272"/>
      <c r="H77" s="14"/>
      <c r="I77" s="15"/>
      <c r="J77" s="31">
        <f t="shared" si="2"/>
        <v>0</v>
      </c>
      <c r="K77" s="192"/>
      <c r="L77" s="197" t="str">
        <f t="shared" si="14"/>
        <v>OK</v>
      </c>
    </row>
    <row r="78" spans="2:13" ht="12" thickBot="1" x14ac:dyDescent="0.25">
      <c r="B78" s="16"/>
      <c r="C78" s="273"/>
      <c r="D78" s="274"/>
      <c r="E78" s="274"/>
      <c r="F78" s="274"/>
      <c r="G78" s="275"/>
      <c r="H78" s="17"/>
      <c r="I78" s="18"/>
      <c r="J78" s="32">
        <f t="shared" si="2"/>
        <v>0</v>
      </c>
      <c r="K78" s="192"/>
      <c r="L78" s="197" t="str">
        <f t="shared" si="14"/>
        <v>OK</v>
      </c>
    </row>
    <row r="79" spans="2:13" ht="12" thickBot="1" x14ac:dyDescent="0.25">
      <c r="B79" s="63" t="s">
        <v>89</v>
      </c>
      <c r="C79" s="285"/>
      <c r="D79" s="286"/>
      <c r="E79" s="286"/>
      <c r="F79" s="286"/>
      <c r="G79" s="287"/>
      <c r="H79" s="24">
        <f>SUM(H80:H83)</f>
        <v>0</v>
      </c>
      <c r="I79" s="25">
        <f>SUM(I80:I83)</f>
        <v>0</v>
      </c>
      <c r="J79" s="26">
        <f t="shared" ref="J79:J86" si="15">SUM(H79:I79)</f>
        <v>0</v>
      </c>
      <c r="K79" s="192"/>
      <c r="L79" s="197"/>
    </row>
    <row r="80" spans="2:13" x14ac:dyDescent="0.2">
      <c r="B80" s="166"/>
      <c r="C80" s="279"/>
      <c r="D80" s="280"/>
      <c r="E80" s="280"/>
      <c r="F80" s="280"/>
      <c r="G80" s="281"/>
      <c r="H80" s="19"/>
      <c r="I80" s="20"/>
      <c r="J80" s="30">
        <f t="shared" si="15"/>
        <v>0</v>
      </c>
      <c r="K80" s="192"/>
      <c r="L80" s="197" t="str">
        <f t="shared" si="14"/>
        <v>OK</v>
      </c>
    </row>
    <row r="81" spans="2:12" x14ac:dyDescent="0.2">
      <c r="B81" s="13"/>
      <c r="C81" s="270"/>
      <c r="D81" s="271"/>
      <c r="E81" s="271"/>
      <c r="F81" s="271"/>
      <c r="G81" s="272"/>
      <c r="H81" s="14"/>
      <c r="I81" s="15"/>
      <c r="J81" s="31">
        <f t="shared" si="15"/>
        <v>0</v>
      </c>
      <c r="K81" s="192"/>
      <c r="L81" s="197" t="str">
        <f t="shared" si="14"/>
        <v>OK</v>
      </c>
    </row>
    <row r="82" spans="2:12" x14ac:dyDescent="0.2">
      <c r="B82" s="13"/>
      <c r="C82" s="270"/>
      <c r="D82" s="271"/>
      <c r="E82" s="271"/>
      <c r="F82" s="271"/>
      <c r="G82" s="272"/>
      <c r="H82" s="14"/>
      <c r="I82" s="15"/>
      <c r="J82" s="31">
        <f t="shared" si="15"/>
        <v>0</v>
      </c>
      <c r="K82" s="192"/>
      <c r="L82" s="197" t="str">
        <f t="shared" si="14"/>
        <v>OK</v>
      </c>
    </row>
    <row r="83" spans="2:12" ht="12" thickBot="1" x14ac:dyDescent="0.25">
      <c r="B83" s="16"/>
      <c r="C83" s="273"/>
      <c r="D83" s="274"/>
      <c r="E83" s="274"/>
      <c r="F83" s="274"/>
      <c r="G83" s="275"/>
      <c r="H83" s="17"/>
      <c r="I83" s="18"/>
      <c r="J83" s="32">
        <f t="shared" si="15"/>
        <v>0</v>
      </c>
      <c r="K83" s="192"/>
      <c r="L83" s="197" t="str">
        <f t="shared" si="14"/>
        <v>OK</v>
      </c>
    </row>
    <row r="84" spans="2:12" ht="40.5" customHeight="1" thickBot="1" x14ac:dyDescent="0.25">
      <c r="B84" s="63" t="s">
        <v>88</v>
      </c>
      <c r="C84" s="285"/>
      <c r="D84" s="286"/>
      <c r="E84" s="286"/>
      <c r="F84" s="286"/>
      <c r="G84" s="287"/>
      <c r="H84" s="24">
        <f>SUM(H85:H86)</f>
        <v>0</v>
      </c>
      <c r="I84" s="25">
        <f>SUM(I85:I86)</f>
        <v>0</v>
      </c>
      <c r="J84" s="26">
        <f t="shared" si="15"/>
        <v>0</v>
      </c>
      <c r="K84" s="192"/>
      <c r="L84" s="197"/>
    </row>
    <row r="85" spans="2:12" x14ac:dyDescent="0.2">
      <c r="B85" s="127" t="s">
        <v>90</v>
      </c>
      <c r="C85" s="279" t="s">
        <v>134</v>
      </c>
      <c r="D85" s="280"/>
      <c r="E85" s="280"/>
      <c r="F85" s="280"/>
      <c r="G85" s="281"/>
      <c r="H85" s="34">
        <f>(20%*(H13+H69+H79))</f>
        <v>0</v>
      </c>
      <c r="I85" s="179"/>
      <c r="J85" s="31">
        <f t="shared" si="15"/>
        <v>0</v>
      </c>
      <c r="K85" s="192"/>
      <c r="L85" s="197" t="str">
        <f t="shared" si="14"/>
        <v>OK</v>
      </c>
    </row>
    <row r="86" spans="2:12" ht="12" thickBot="1" x14ac:dyDescent="0.25">
      <c r="B86" s="128" t="s">
        <v>91</v>
      </c>
      <c r="C86" s="273"/>
      <c r="D86" s="274"/>
      <c r="E86" s="274"/>
      <c r="F86" s="274"/>
      <c r="G86" s="275"/>
      <c r="H86" s="40"/>
      <c r="I86" s="18"/>
      <c r="J86" s="32">
        <f t="shared" si="15"/>
        <v>0</v>
      </c>
      <c r="K86" s="195"/>
      <c r="L86" s="198" t="str">
        <f t="shared" si="14"/>
        <v>OK</v>
      </c>
    </row>
    <row r="87" spans="2:12" ht="12" x14ac:dyDescent="0.2">
      <c r="B87" s="130"/>
      <c r="C87" s="130"/>
      <c r="D87" s="130"/>
      <c r="E87" s="130"/>
      <c r="F87" s="130"/>
      <c r="G87" s="130"/>
      <c r="H87" s="130"/>
      <c r="I87" s="130"/>
      <c r="J87" s="130"/>
      <c r="K87" s="130"/>
      <c r="L87" s="194" t="str">
        <f>IF((COUNTIF(L14:L86,"check"))&gt;0,"CHECK","OK")</f>
        <v>OK</v>
      </c>
    </row>
    <row r="88" spans="2:12" ht="47.25" customHeight="1" x14ac:dyDescent="0.2">
      <c r="B88" s="322" t="s">
        <v>93</v>
      </c>
      <c r="C88" s="322"/>
      <c r="D88" s="322"/>
      <c r="E88" s="322"/>
      <c r="F88" s="322"/>
      <c r="G88" s="322"/>
      <c r="H88" s="322"/>
      <c r="I88" s="322"/>
      <c r="J88" s="322"/>
      <c r="K88" s="322"/>
      <c r="L88" s="322"/>
    </row>
    <row r="89" spans="2:12" ht="21.95" customHeight="1" x14ac:dyDescent="0.2">
      <c r="B89" s="321"/>
      <c r="C89" s="321"/>
      <c r="D89" s="321"/>
      <c r="E89" s="321"/>
      <c r="F89" s="321"/>
      <c r="G89" s="321"/>
      <c r="H89" s="321"/>
      <c r="I89" s="321"/>
      <c r="J89" s="321"/>
      <c r="K89" s="321"/>
      <c r="L89" s="321"/>
    </row>
    <row r="90" spans="2:12" ht="51" customHeight="1" thickBot="1" x14ac:dyDescent="0.25">
      <c r="B90" s="317" t="s">
        <v>143</v>
      </c>
      <c r="C90" s="317"/>
      <c r="D90" s="317"/>
      <c r="E90" s="317"/>
      <c r="F90" s="317"/>
      <c r="G90" s="317"/>
      <c r="H90" s="317"/>
      <c r="I90" s="317"/>
      <c r="J90" s="317"/>
      <c r="K90" s="317"/>
      <c r="L90" s="317"/>
    </row>
    <row r="91" spans="2:12" ht="45.75" customHeight="1" thickBot="1" x14ac:dyDescent="0.25">
      <c r="B91" s="318" t="s">
        <v>133</v>
      </c>
      <c r="C91" s="319"/>
      <c r="D91" s="319"/>
      <c r="E91" s="319"/>
      <c r="F91" s="319"/>
      <c r="G91" s="319"/>
      <c r="H91" s="319"/>
      <c r="I91" s="319"/>
      <c r="J91" s="320"/>
      <c r="K91" s="261"/>
      <c r="L91" s="260" t="str">
        <f>IF(D8="a)","OK",IF(D8="","Indicare la percentuale di cofinanziamento uguale/superiore al 30%",IF(AND(D8="b)",OR(K91="",K91&lt;30%)),"Indicare la percentuale di cofinanziamento uguale/superiore al 30%",IF(AND(D8="b)",K91&gt;=30%),"OK"))))</f>
        <v>Indicare la percentuale di cofinanziamento uguale/superiore al 30%</v>
      </c>
    </row>
    <row r="93" spans="2:12" ht="24.95" customHeight="1" x14ac:dyDescent="0.2"/>
    <row r="94" spans="2:12" ht="24.95" customHeight="1" x14ac:dyDescent="0.2"/>
    <row r="95" spans="2:12" ht="39.950000000000003" customHeight="1" x14ac:dyDescent="0.2"/>
  </sheetData>
  <sheetProtection algorithmName="SHA-512" hashValue="V+hayquKSQhkYpts82Gn9VIyipDsYQKy2KjVEcZoG8/tm0ExzEdARAE52imvdXtYEY1U0w/S1MxlSmP0jAZbEQ==" saltValue="u2UozHyb/+CqgnOMHanGmA==" spinCount="100000" sheet="1" formatColumns="0" formatRows="0"/>
  <mergeCells count="80">
    <mergeCell ref="B91:J91"/>
    <mergeCell ref="C79:G79"/>
    <mergeCell ref="C80:G80"/>
    <mergeCell ref="C81:G81"/>
    <mergeCell ref="C82:G82"/>
    <mergeCell ref="C83:G83"/>
    <mergeCell ref="C84:G84"/>
    <mergeCell ref="C85:G85"/>
    <mergeCell ref="C86:G86"/>
    <mergeCell ref="B88:L88"/>
    <mergeCell ref="B89:L89"/>
    <mergeCell ref="B90:L90"/>
    <mergeCell ref="C78:G78"/>
    <mergeCell ref="C61:G61"/>
    <mergeCell ref="C62:G62"/>
    <mergeCell ref="C63:G63"/>
    <mergeCell ref="C64:G64"/>
    <mergeCell ref="C65:G65"/>
    <mergeCell ref="C66:G66"/>
    <mergeCell ref="C67:G67"/>
    <mergeCell ref="C68:G68"/>
    <mergeCell ref="C69:G69"/>
    <mergeCell ref="C70:G70"/>
    <mergeCell ref="C77:G77"/>
    <mergeCell ref="C60:G60"/>
    <mergeCell ref="C47:G47"/>
    <mergeCell ref="C48:G48"/>
    <mergeCell ref="C49:G49"/>
    <mergeCell ref="C50:G50"/>
    <mergeCell ref="C51:G51"/>
    <mergeCell ref="C52:G52"/>
    <mergeCell ref="C53:G53"/>
    <mergeCell ref="C54:G54"/>
    <mergeCell ref="C55:G55"/>
    <mergeCell ref="C56:G56"/>
    <mergeCell ref="C57:G57"/>
    <mergeCell ref="C44:G44"/>
    <mergeCell ref="C33:G33"/>
    <mergeCell ref="C34:G34"/>
    <mergeCell ref="C35:G35"/>
    <mergeCell ref="C36:G36"/>
    <mergeCell ref="C37:G37"/>
    <mergeCell ref="C38:G38"/>
    <mergeCell ref="C39:G39"/>
    <mergeCell ref="C40:G40"/>
    <mergeCell ref="C41:G41"/>
    <mergeCell ref="C42:G42"/>
    <mergeCell ref="C43:G43"/>
    <mergeCell ref="C32:G32"/>
    <mergeCell ref="C21:G21"/>
    <mergeCell ref="C22:G22"/>
    <mergeCell ref="C23:G23"/>
    <mergeCell ref="C24:G24"/>
    <mergeCell ref="C25:G25"/>
    <mergeCell ref="C26:G26"/>
    <mergeCell ref="C27:G27"/>
    <mergeCell ref="C28:G28"/>
    <mergeCell ref="C29:G29"/>
    <mergeCell ref="C30:G30"/>
    <mergeCell ref="C31:G31"/>
    <mergeCell ref="C20:G20"/>
    <mergeCell ref="F8:G8"/>
    <mergeCell ref="B10:L10"/>
    <mergeCell ref="C11:G11"/>
    <mergeCell ref="C12:G12"/>
    <mergeCell ref="C13:G13"/>
    <mergeCell ref="C14:G14"/>
    <mergeCell ref="C15:G15"/>
    <mergeCell ref="C16:G16"/>
    <mergeCell ref="C17:G17"/>
    <mergeCell ref="C18:G18"/>
    <mergeCell ref="C19:G19"/>
    <mergeCell ref="B1:L1"/>
    <mergeCell ref="B3:G3"/>
    <mergeCell ref="C4:G4"/>
    <mergeCell ref="B5:B7"/>
    <mergeCell ref="C5:C7"/>
    <mergeCell ref="D5:D7"/>
    <mergeCell ref="E5:E6"/>
    <mergeCell ref="F5:G7"/>
  </mergeCells>
  <conditionalFormatting sqref="L14">
    <cfRule type="containsText" dxfId="66" priority="34" operator="containsText" text="OK">
      <formula>NOT(ISERROR(SEARCH("OK",L14)))</formula>
    </cfRule>
    <cfRule type="containsText" dxfId="65" priority="35" operator="containsText" text="Violazione della soglia. Necessario rivedere i dati prodotti.">
      <formula>NOT(ISERROR(SEARCH("Violazione della soglia. Necessario rivedere i dati prodotti.",L14)))</formula>
    </cfRule>
  </conditionalFormatting>
  <conditionalFormatting sqref="F8">
    <cfRule type="containsText" dxfId="64" priority="26" operator="containsText" text="ERRORE: solo le Piccole Imprese ex par. 2.1 comma 1 lett. a)  dell'Avviso sono ammissibili a contributo ai sensi dell'Art. 22del Reg. 651. RIFORMULARE">
      <formula>NOT(ISERROR(SEARCH("ERRORE: solo le Piccole Imprese ex par. 2.1 comma 1 lett. a)  dell'Avviso sono ammissibili a contributo ai sensi dell'Art. 22del Reg. 651. RIFORMULARE",F8)))</formula>
    </cfRule>
    <cfRule type="containsText" dxfId="63" priority="32" operator="containsText" text="OK">
      <formula>NOT(ISERROR(SEARCH("OK",F8)))</formula>
    </cfRule>
    <cfRule type="containsText" dxfId="62" priority="33" operator="containsText" text="ERRORE: solo le Piccole Imprese ex par. 2.1 comma 1 lett. a)  dell'Avviso sono ammissibili a contributo ai sensi dell'Art. 22del Reg. 651. RIFORMULARE.">
      <formula>NOT(ISERROR(SEARCH("ERRORE: solo le Piccole Imprese ex par. 2.1 comma 1 lett. a)  dell'Avviso sono ammissibili a contributo ai sensi dell'Art. 22del Reg. 651. RIFORMULARE.",F8)))</formula>
    </cfRule>
  </conditionalFormatting>
  <conditionalFormatting sqref="L12">
    <cfRule type="containsText" dxfId="61" priority="28" operator="containsText" text="Rivedere importi e/o descrizione spesa ammissibile">
      <formula>NOT(ISERROR(SEARCH("Rivedere importi e/o descrizione spesa ammissibile",L12)))</formula>
    </cfRule>
    <cfRule type="containsText" dxfId="60" priority="31" operator="containsText" text="OK">
      <formula>NOT(ISERROR(SEARCH("OK",L12)))</formula>
    </cfRule>
  </conditionalFormatting>
  <conditionalFormatting sqref="L86">
    <cfRule type="containsText" dxfId="59" priority="29" operator="containsText" text="OK">
      <formula>NOT(ISERROR(SEARCH("OK",L86)))</formula>
    </cfRule>
    <cfRule type="containsText" dxfId="58" priority="30" operator="containsText" text="Voce di spesa non ammissibile a contributo">
      <formula>NOT(ISERROR(SEARCH("Voce di spesa non ammissibile a contributo",L86)))</formula>
    </cfRule>
  </conditionalFormatting>
  <conditionalFormatting sqref="H9">
    <cfRule type="containsText" dxfId="57" priority="27" operator="containsText" text="ok">
      <formula>NOT(ISERROR(SEARCH("ok",H9)))</formula>
    </cfRule>
  </conditionalFormatting>
  <conditionalFormatting sqref="L87">
    <cfRule type="containsText" dxfId="56" priority="24" operator="containsText" text="ok">
      <formula>NOT(ISERROR(SEARCH("ok",L87)))</formula>
    </cfRule>
    <cfRule type="containsText" dxfId="55" priority="25" operator="containsText" text="Check">
      <formula>NOT(ISERROR(SEARCH("Check",L87)))</formula>
    </cfRule>
  </conditionalFormatting>
  <conditionalFormatting sqref="L15">
    <cfRule type="containsText" dxfId="54" priority="22" operator="containsText" text="ok">
      <formula>NOT(ISERROR(SEARCH("ok",L15)))</formula>
    </cfRule>
    <cfRule type="containsText" dxfId="53" priority="23" operator="containsText" text="Check">
      <formula>NOT(ISERROR(SEARCH("Check",L15)))</formula>
    </cfRule>
  </conditionalFormatting>
  <conditionalFormatting sqref="L33:L37 L27:L31 L21:L25 L16:L19 L56:L60 L39:L41 L62:L68">
    <cfRule type="containsText" dxfId="52" priority="20" operator="containsText" text="ok">
      <formula>NOT(ISERROR(SEARCH("ok",L16)))</formula>
    </cfRule>
    <cfRule type="containsText" dxfId="51" priority="21" operator="containsText" text="Check">
      <formula>NOT(ISERROR(SEARCH("Check",L16)))</formula>
    </cfRule>
  </conditionalFormatting>
  <conditionalFormatting sqref="F8:G8">
    <cfRule type="containsText" dxfId="50" priority="19" operator="containsText" text="ERRORE: per Piccole Imprese ex par. 2.1 comma 1 lett. a)  dell'Avviso, selezionare a) nel campo Identificativo Tipologia Investimento">
      <formula>NOT(ISERROR(SEARCH("ERRORE: per Piccole Imprese ex par. 2.1 comma 1 lett. a)  dell'Avviso, selezionare a) nel campo Identificativo Tipologia Investimento",F8)))</formula>
    </cfRule>
  </conditionalFormatting>
  <conditionalFormatting sqref="L78 L85">
    <cfRule type="containsText" dxfId="49" priority="17" operator="containsText" text="ok">
      <formula>NOT(ISERROR(SEARCH("ok",L78)))</formula>
    </cfRule>
    <cfRule type="containsText" dxfId="48" priority="18" operator="containsText" text="Check">
      <formula>NOT(ISERROR(SEARCH("Check",L78)))</formula>
    </cfRule>
  </conditionalFormatting>
  <conditionalFormatting sqref="L42 L47:L48 L44 L50:L54">
    <cfRule type="containsText" dxfId="47" priority="15" operator="containsText" text="ok">
      <formula>NOT(ISERROR(SEARCH("ok",L42)))</formula>
    </cfRule>
    <cfRule type="containsText" dxfId="46" priority="16" operator="containsText" text="Check">
      <formula>NOT(ISERROR(SEARCH("Check",L42)))</formula>
    </cfRule>
  </conditionalFormatting>
  <conditionalFormatting sqref="L69:L77">
    <cfRule type="containsText" dxfId="45" priority="13" operator="containsText" text="ok">
      <formula>NOT(ISERROR(SEARCH("ok",L69)))</formula>
    </cfRule>
    <cfRule type="containsText" dxfId="44" priority="14" operator="containsText" text="Check">
      <formula>NOT(ISERROR(SEARCH("Check",L69)))</formula>
    </cfRule>
  </conditionalFormatting>
  <conditionalFormatting sqref="L80">
    <cfRule type="containsText" dxfId="43" priority="7" operator="containsText" text="ok">
      <formula>NOT(ISERROR(SEARCH("ok",L80)))</formula>
    </cfRule>
    <cfRule type="containsText" dxfId="42" priority="8" operator="containsText" text="Check">
      <formula>NOT(ISERROR(SEARCH("Check",L80)))</formula>
    </cfRule>
  </conditionalFormatting>
  <conditionalFormatting sqref="L81">
    <cfRule type="containsText" dxfId="41" priority="11" operator="containsText" text="OK">
      <formula>NOT(ISERROR(SEARCH("OK",L81)))</formula>
    </cfRule>
    <cfRule type="containsText" dxfId="40" priority="12" operator="containsText" text="Voce di spesa non ammissibile a contributo">
      <formula>NOT(ISERROR(SEARCH("Voce di spesa non ammissibile a contributo",L81)))</formula>
    </cfRule>
  </conditionalFormatting>
  <conditionalFormatting sqref="L82:L83">
    <cfRule type="containsText" dxfId="39" priority="9" operator="containsText" text="ok">
      <formula>NOT(ISERROR(SEARCH("ok",L82)))</formula>
    </cfRule>
    <cfRule type="containsText" dxfId="38" priority="10" operator="containsText" text="Check">
      <formula>NOT(ISERROR(SEARCH("Check",L82)))</formula>
    </cfRule>
  </conditionalFormatting>
  <conditionalFormatting sqref="L45:L46">
    <cfRule type="containsText" dxfId="37" priority="5" operator="containsText" text="ok">
      <formula>NOT(ISERROR(SEARCH("ok",L45)))</formula>
    </cfRule>
    <cfRule type="containsText" dxfId="36" priority="6" operator="containsText" text="Check">
      <formula>NOT(ISERROR(SEARCH("Check",L45)))</formula>
    </cfRule>
  </conditionalFormatting>
  <conditionalFormatting sqref="L69">
    <cfRule type="containsText" dxfId="35" priority="4" operator="containsText" text="Superamento della soglia del 20%">
      <formula>NOT(ISERROR(SEARCH("Superamento della soglia del 20%",L69)))</formula>
    </cfRule>
  </conditionalFormatting>
  <conditionalFormatting sqref="L91">
    <cfRule type="containsText" dxfId="34" priority="2" operator="containsText" text="ok">
      <formula>NOT(ISERROR(SEARCH("ok",L91)))</formula>
    </cfRule>
    <cfRule type="containsText" dxfId="33" priority="3" operator="containsText" text="Indicare la percentuale di cofinanziamento uguale/superiore al 30%">
      <formula>NOT(ISERROR(SEARCH("Indicare la percentuale di cofinanziamento uguale/superiore al 30%",L91)))</formula>
    </cfRule>
  </conditionalFormatting>
  <conditionalFormatting sqref="K91">
    <cfRule type="expression" dxfId="32" priority="1">
      <formula>"se($D$8=""a)"""</formula>
    </cfRule>
  </conditionalFormatting>
  <printOptions horizontalCentered="1" verticalCentered="1"/>
  <pageMargins left="0.11811023622047245" right="0.11811023622047245" top="0.15748031496062992" bottom="0.19685039370078741" header="0.31496062992125984" footer="0.31496062992125984"/>
  <pageSetup paperSize="9" scale="43" orientation="landscape" r:id="rId1"/>
  <rowBreaks count="1" manualBreakCount="1">
    <brk id="9"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errorTitle="Valore immesso non valido" error="Selezionare una tra le opzioni disponibili" xr:uid="{F6B76698-A3E8-461F-923A-269D5C3624D5}">
          <x14:formula1>
            <xm:f>Elenco!$C$6:$C$7</xm:f>
          </x14:formula1>
          <xm:sqref>E8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CA519-6854-40CE-A6A9-AB428DC091DE}">
  <sheetPr>
    <tabColor theme="9" tint="0.39997558519241921"/>
    <pageSetUpPr fitToPage="1"/>
  </sheetPr>
  <dimension ref="B2:V88"/>
  <sheetViews>
    <sheetView showGridLines="0" topLeftCell="B2" zoomScale="75" zoomScaleNormal="75" zoomScaleSheetLayoutView="100" zoomScalePageLayoutView="75" workbookViewId="0">
      <pane xSplit="1" ySplit="4" topLeftCell="C54" activePane="bottomRight" state="frozenSplit"/>
      <selection activeCell="D29" sqref="D29"/>
      <selection pane="topRight" activeCell="D29" sqref="D29"/>
      <selection pane="bottomLeft" activeCell="D29" sqref="D29"/>
      <selection pane="bottomRight" activeCell="M9" sqref="M9"/>
    </sheetView>
  </sheetViews>
  <sheetFormatPr defaultColWidth="8.6640625" defaultRowHeight="11.25" x14ac:dyDescent="0.2"/>
  <cols>
    <col min="1" max="1" width="8.6640625" style="178"/>
    <col min="2" max="2" width="53" style="178" customWidth="1"/>
    <col min="3" max="21" width="15" style="178" customWidth="1"/>
    <col min="22" max="16384" width="8.6640625" style="178"/>
  </cols>
  <sheetData>
    <row r="2" spans="2:22" ht="16.5" thickBot="1" x14ac:dyDescent="0.3">
      <c r="B2" s="328" t="s">
        <v>119</v>
      </c>
      <c r="C2" s="328"/>
      <c r="D2" s="328"/>
      <c r="E2" s="328"/>
      <c r="F2" s="328"/>
      <c r="G2" s="328"/>
      <c r="H2" s="328"/>
      <c r="I2" s="103"/>
      <c r="J2" s="103"/>
      <c r="K2" s="103"/>
      <c r="L2" s="103"/>
      <c r="M2" s="103"/>
      <c r="N2" s="103"/>
      <c r="O2" s="103"/>
      <c r="P2" s="103"/>
      <c r="Q2" s="103"/>
      <c r="R2" s="103"/>
      <c r="S2" s="103"/>
      <c r="T2" s="103"/>
      <c r="U2" s="103"/>
      <c r="V2" s="110"/>
    </row>
    <row r="3" spans="2:22" x14ac:dyDescent="0.2">
      <c r="B3" s="326" t="s">
        <v>120</v>
      </c>
      <c r="C3" s="326"/>
      <c r="D3" s="326"/>
      <c r="E3" s="326"/>
      <c r="F3" s="327" t="str">
        <f>IF(U6="","",IF(V80="OK","OK","Predisporre/Rivedere articolazione temporale"))</f>
        <v>OK</v>
      </c>
      <c r="G3" s="327"/>
      <c r="H3" s="327"/>
      <c r="I3" s="327"/>
      <c r="J3" s="108"/>
      <c r="K3" s="108"/>
      <c r="L3" s="103"/>
      <c r="M3" s="103"/>
      <c r="N3" s="103"/>
      <c r="O3" s="103"/>
      <c r="P3" s="103"/>
      <c r="Q3" s="103"/>
      <c r="R3" s="103"/>
      <c r="S3" s="103"/>
      <c r="T3" s="103"/>
      <c r="U3" s="103"/>
      <c r="V3" s="110"/>
    </row>
    <row r="4" spans="2:22" ht="12" thickBot="1" x14ac:dyDescent="0.25">
      <c r="B4" s="109"/>
      <c r="C4" s="103"/>
      <c r="D4" s="103"/>
      <c r="E4" s="103"/>
      <c r="F4" s="103"/>
      <c r="G4" s="103"/>
      <c r="H4" s="103"/>
      <c r="I4" s="103"/>
      <c r="J4" s="103"/>
      <c r="K4" s="103"/>
      <c r="L4" s="103"/>
      <c r="M4" s="103"/>
      <c r="N4" s="103"/>
      <c r="O4" s="103"/>
      <c r="P4" s="103"/>
      <c r="Q4" s="103"/>
      <c r="R4" s="103"/>
      <c r="S4" s="103"/>
      <c r="T4" s="103"/>
      <c r="U4" s="103"/>
      <c r="V4" s="110"/>
    </row>
    <row r="5" spans="2:22" ht="12" thickBot="1" x14ac:dyDescent="0.25">
      <c r="B5" s="61" t="str">
        <f>'1-Soggetto3'!B11</f>
        <v>Voci di spesa</v>
      </c>
      <c r="C5" s="180">
        <v>43831</v>
      </c>
      <c r="D5" s="180">
        <v>43862</v>
      </c>
      <c r="E5" s="180">
        <v>43891</v>
      </c>
      <c r="F5" s="180">
        <v>43922</v>
      </c>
      <c r="G5" s="180">
        <v>43952</v>
      </c>
      <c r="H5" s="180">
        <v>43983</v>
      </c>
      <c r="I5" s="180">
        <v>44013</v>
      </c>
      <c r="J5" s="180">
        <v>44044</v>
      </c>
      <c r="K5" s="180">
        <v>44075</v>
      </c>
      <c r="L5" s="180">
        <v>44105</v>
      </c>
      <c r="M5" s="180">
        <v>44136</v>
      </c>
      <c r="N5" s="180">
        <v>44166</v>
      </c>
      <c r="O5" s="180">
        <v>44197</v>
      </c>
      <c r="P5" s="180">
        <v>44228</v>
      </c>
      <c r="Q5" s="180">
        <v>44256</v>
      </c>
      <c r="R5" s="180">
        <v>44287</v>
      </c>
      <c r="S5" s="180">
        <v>44317</v>
      </c>
      <c r="T5" s="180">
        <v>44348</v>
      </c>
      <c r="U5" s="4" t="s">
        <v>3</v>
      </c>
      <c r="V5" s="110"/>
    </row>
    <row r="6" spans="2:22" ht="21.75" customHeight="1" thickBot="1" x14ac:dyDescent="0.25">
      <c r="B6" s="189" t="s">
        <v>95</v>
      </c>
      <c r="C6" s="190">
        <f>+C7+C63+C73+C78</f>
        <v>0</v>
      </c>
      <c r="D6" s="190">
        <f t="shared" ref="D6:T6" si="0">+D7+D63+D73+D78</f>
        <v>0</v>
      </c>
      <c r="E6" s="190">
        <f t="shared" si="0"/>
        <v>0</v>
      </c>
      <c r="F6" s="190">
        <f t="shared" si="0"/>
        <v>0</v>
      </c>
      <c r="G6" s="190">
        <f t="shared" si="0"/>
        <v>0</v>
      </c>
      <c r="H6" s="190">
        <f t="shared" si="0"/>
        <v>0</v>
      </c>
      <c r="I6" s="190">
        <f t="shared" si="0"/>
        <v>0</v>
      </c>
      <c r="J6" s="190">
        <f t="shared" si="0"/>
        <v>0</v>
      </c>
      <c r="K6" s="190">
        <f t="shared" si="0"/>
        <v>0</v>
      </c>
      <c r="L6" s="190">
        <f t="shared" si="0"/>
        <v>0</v>
      </c>
      <c r="M6" s="190">
        <f t="shared" si="0"/>
        <v>0</v>
      </c>
      <c r="N6" s="190">
        <f t="shared" si="0"/>
        <v>0</v>
      </c>
      <c r="O6" s="190">
        <f t="shared" si="0"/>
        <v>0</v>
      </c>
      <c r="P6" s="190">
        <f t="shared" si="0"/>
        <v>0</v>
      </c>
      <c r="Q6" s="190">
        <f t="shared" si="0"/>
        <v>0</v>
      </c>
      <c r="R6" s="190">
        <f t="shared" si="0"/>
        <v>0</v>
      </c>
      <c r="S6" s="190">
        <f t="shared" si="0"/>
        <v>0</v>
      </c>
      <c r="T6" s="190">
        <f t="shared" si="0"/>
        <v>0</v>
      </c>
      <c r="U6" s="190">
        <f>SUM(C6:T6)</f>
        <v>0</v>
      </c>
      <c r="V6" s="21" t="str">
        <f>IF(U6='1-Soggetto3'!H12,"OK","CHECK")</f>
        <v>OK</v>
      </c>
    </row>
    <row r="7" spans="2:22" ht="12" thickBot="1" x14ac:dyDescent="0.25">
      <c r="B7" s="186" t="str">
        <f>IF('1-Soggetto3'!B13="","",'1-Soggetto3'!B13)</f>
        <v>Costi operativi</v>
      </c>
      <c r="C7" s="187">
        <f>+C8+C14+C20+C26+C32+C37+C43+C49+C55</f>
        <v>0</v>
      </c>
      <c r="D7" s="187">
        <f t="shared" ref="D7:T7" si="1">+D8+D14+D20+D26+D32+D37+D43+D49+D55</f>
        <v>0</v>
      </c>
      <c r="E7" s="187">
        <f t="shared" si="1"/>
        <v>0</v>
      </c>
      <c r="F7" s="187">
        <f t="shared" si="1"/>
        <v>0</v>
      </c>
      <c r="G7" s="187">
        <f t="shared" si="1"/>
        <v>0</v>
      </c>
      <c r="H7" s="187">
        <f t="shared" si="1"/>
        <v>0</v>
      </c>
      <c r="I7" s="187">
        <f t="shared" si="1"/>
        <v>0</v>
      </c>
      <c r="J7" s="187">
        <f t="shared" si="1"/>
        <v>0</v>
      </c>
      <c r="K7" s="187">
        <f t="shared" si="1"/>
        <v>0</v>
      </c>
      <c r="L7" s="187">
        <f t="shared" si="1"/>
        <v>0</v>
      </c>
      <c r="M7" s="187">
        <f t="shared" si="1"/>
        <v>0</v>
      </c>
      <c r="N7" s="187">
        <f t="shared" si="1"/>
        <v>0</v>
      </c>
      <c r="O7" s="187">
        <f t="shared" si="1"/>
        <v>0</v>
      </c>
      <c r="P7" s="187">
        <f t="shared" si="1"/>
        <v>0</v>
      </c>
      <c r="Q7" s="187">
        <f t="shared" si="1"/>
        <v>0</v>
      </c>
      <c r="R7" s="187">
        <f t="shared" si="1"/>
        <v>0</v>
      </c>
      <c r="S7" s="187">
        <f t="shared" si="1"/>
        <v>0</v>
      </c>
      <c r="T7" s="187">
        <f t="shared" si="1"/>
        <v>0</v>
      </c>
      <c r="U7" s="187">
        <f>SUM(C7:T7)</f>
        <v>0</v>
      </c>
      <c r="V7" s="21" t="str">
        <f>IF(U7='1-Soggetto3'!H13,"OK","CHECK")</f>
        <v>OK</v>
      </c>
    </row>
    <row r="8" spans="2:22" ht="12" thickBot="1" x14ac:dyDescent="0.25">
      <c r="B8" s="63" t="str">
        <f>IF('1-Soggetto3'!B14="","",'1-Soggetto3'!B14)</f>
        <v>Locazione o l'affitto di immobili e centri culturali</v>
      </c>
      <c r="C8" s="24">
        <f t="shared" ref="C8" si="2">SUM(C9:C13)</f>
        <v>0</v>
      </c>
      <c r="D8" s="24">
        <f t="shared" ref="D8:T8" si="3">SUM(D9:D13)</f>
        <v>0</v>
      </c>
      <c r="E8" s="24">
        <f t="shared" si="3"/>
        <v>0</v>
      </c>
      <c r="F8" s="24">
        <f t="shared" si="3"/>
        <v>0</v>
      </c>
      <c r="G8" s="24">
        <f t="shared" si="3"/>
        <v>0</v>
      </c>
      <c r="H8" s="24">
        <f t="shared" si="3"/>
        <v>0</v>
      </c>
      <c r="I8" s="24">
        <f t="shared" si="3"/>
        <v>0</v>
      </c>
      <c r="J8" s="24">
        <f t="shared" si="3"/>
        <v>0</v>
      </c>
      <c r="K8" s="24">
        <f t="shared" si="3"/>
        <v>0</v>
      </c>
      <c r="L8" s="24">
        <f t="shared" si="3"/>
        <v>0</v>
      </c>
      <c r="M8" s="24">
        <f t="shared" si="3"/>
        <v>0</v>
      </c>
      <c r="N8" s="24">
        <f t="shared" si="3"/>
        <v>0</v>
      </c>
      <c r="O8" s="24">
        <f t="shared" si="3"/>
        <v>0</v>
      </c>
      <c r="P8" s="24">
        <f t="shared" si="3"/>
        <v>0</v>
      </c>
      <c r="Q8" s="24">
        <f t="shared" si="3"/>
        <v>0</v>
      </c>
      <c r="R8" s="24">
        <f t="shared" si="3"/>
        <v>0</v>
      </c>
      <c r="S8" s="24">
        <f t="shared" si="3"/>
        <v>0</v>
      </c>
      <c r="T8" s="24">
        <f t="shared" si="3"/>
        <v>0</v>
      </c>
      <c r="U8" s="24">
        <f>SUM(C8:T8)</f>
        <v>0</v>
      </c>
      <c r="V8" s="21" t="str">
        <f>IF(U8='1-Soggetto3'!H14,"OK","CHECK")</f>
        <v>OK</v>
      </c>
    </row>
    <row r="9" spans="2:22" x14ac:dyDescent="0.2">
      <c r="B9" s="127" t="str">
        <f>IF('1-Soggetto3'!B15="","",'1-Soggetto3'!B15)</f>
        <v/>
      </c>
      <c r="C9" s="14"/>
      <c r="D9" s="14"/>
      <c r="E9" s="14"/>
      <c r="F9" s="14"/>
      <c r="G9" s="14"/>
      <c r="H9" s="14"/>
      <c r="I9" s="14"/>
      <c r="J9" s="14"/>
      <c r="K9" s="14"/>
      <c r="L9" s="14"/>
      <c r="M9" s="14"/>
      <c r="N9" s="14"/>
      <c r="O9" s="14"/>
      <c r="P9" s="14"/>
      <c r="Q9" s="14"/>
      <c r="R9" s="14"/>
      <c r="S9" s="14"/>
      <c r="T9" s="14"/>
      <c r="U9" s="34">
        <f>SUM(C9:T9)</f>
        <v>0</v>
      </c>
      <c r="V9" s="21" t="str">
        <f>IF(U9='1-Soggetto3'!H15,"OK","CHECK")</f>
        <v>OK</v>
      </c>
    </row>
    <row r="10" spans="2:22" x14ac:dyDescent="0.2">
      <c r="B10" s="127" t="str">
        <f>IF('1-Soggetto3'!B16="","",'1-Soggetto3'!B16)</f>
        <v/>
      </c>
      <c r="C10" s="14"/>
      <c r="D10" s="14"/>
      <c r="E10" s="14"/>
      <c r="F10" s="14"/>
      <c r="G10" s="14"/>
      <c r="H10" s="14"/>
      <c r="I10" s="14"/>
      <c r="J10" s="14"/>
      <c r="K10" s="14"/>
      <c r="L10" s="14"/>
      <c r="M10" s="14"/>
      <c r="N10" s="14"/>
      <c r="O10" s="14"/>
      <c r="P10" s="14"/>
      <c r="Q10" s="14"/>
      <c r="R10" s="14"/>
      <c r="S10" s="14"/>
      <c r="T10" s="14"/>
      <c r="U10" s="34">
        <f t="shared" ref="U10:U73" si="4">SUM(C10:T10)</f>
        <v>0</v>
      </c>
      <c r="V10" s="21" t="str">
        <f>IF(U10='1-Soggetto3'!H16,"OK","CHECK")</f>
        <v>OK</v>
      </c>
    </row>
    <row r="11" spans="2:22" x14ac:dyDescent="0.2">
      <c r="B11" s="127" t="str">
        <f>IF('1-Soggetto3'!B17="","",'1-Soggetto3'!B17)</f>
        <v/>
      </c>
      <c r="C11" s="14"/>
      <c r="D11" s="14"/>
      <c r="E11" s="14"/>
      <c r="F11" s="14"/>
      <c r="G11" s="14"/>
      <c r="H11" s="14"/>
      <c r="I11" s="14"/>
      <c r="J11" s="14"/>
      <c r="K11" s="14"/>
      <c r="L11" s="14"/>
      <c r="M11" s="14"/>
      <c r="N11" s="14"/>
      <c r="O11" s="14"/>
      <c r="P11" s="14"/>
      <c r="Q11" s="14"/>
      <c r="R11" s="14"/>
      <c r="S11" s="14"/>
      <c r="T11" s="14"/>
      <c r="U11" s="34">
        <f t="shared" si="4"/>
        <v>0</v>
      </c>
      <c r="V11" s="21" t="str">
        <f>IF(U11='1-Soggetto3'!H17,"OK","CHECK")</f>
        <v>OK</v>
      </c>
    </row>
    <row r="12" spans="2:22" x14ac:dyDescent="0.2">
      <c r="B12" s="127" t="str">
        <f>IF('1-Soggetto3'!B18="","",'1-Soggetto3'!B18)</f>
        <v/>
      </c>
      <c r="C12" s="14"/>
      <c r="D12" s="14"/>
      <c r="E12" s="14"/>
      <c r="F12" s="14"/>
      <c r="G12" s="14"/>
      <c r="H12" s="14"/>
      <c r="I12" s="14"/>
      <c r="J12" s="14"/>
      <c r="K12" s="14"/>
      <c r="L12" s="14"/>
      <c r="M12" s="14"/>
      <c r="N12" s="14"/>
      <c r="O12" s="14"/>
      <c r="P12" s="14"/>
      <c r="Q12" s="14"/>
      <c r="R12" s="14"/>
      <c r="S12" s="14"/>
      <c r="T12" s="14"/>
      <c r="U12" s="34">
        <f t="shared" si="4"/>
        <v>0</v>
      </c>
      <c r="V12" s="21" t="str">
        <f>IF(U12='1-Soggetto3'!H18,"OK","CHECK")</f>
        <v>OK</v>
      </c>
    </row>
    <row r="13" spans="2:22" ht="12" thickBot="1" x14ac:dyDescent="0.25">
      <c r="B13" s="181" t="str">
        <f>IF('1-Soggetto3'!B19="","",'1-Soggetto3'!B19)</f>
        <v/>
      </c>
      <c r="C13" s="182"/>
      <c r="D13" s="182"/>
      <c r="E13" s="182"/>
      <c r="F13" s="182"/>
      <c r="G13" s="182"/>
      <c r="H13" s="182"/>
      <c r="I13" s="182"/>
      <c r="J13" s="182"/>
      <c r="K13" s="182"/>
      <c r="L13" s="182"/>
      <c r="M13" s="182"/>
      <c r="N13" s="182"/>
      <c r="O13" s="182"/>
      <c r="P13" s="182"/>
      <c r="Q13" s="182"/>
      <c r="R13" s="182"/>
      <c r="S13" s="182"/>
      <c r="T13" s="182"/>
      <c r="U13" s="183">
        <f t="shared" si="4"/>
        <v>0</v>
      </c>
      <c r="V13" s="21" t="str">
        <f>IF(U13='1-Soggetto3'!H19,"OK","CHECK")</f>
        <v>OK</v>
      </c>
    </row>
    <row r="14" spans="2:22" ht="12" thickBot="1" x14ac:dyDescent="0.25">
      <c r="B14" s="63" t="str">
        <f>IF('1-Soggetto3'!B20="","",'1-Soggetto3'!B20)</f>
        <v>Spese di viaggio</v>
      </c>
      <c r="C14" s="24">
        <f>SUM(C15:C19)</f>
        <v>0</v>
      </c>
      <c r="D14" s="24">
        <f t="shared" ref="D14:T14" si="5">SUM(D15:D19)</f>
        <v>0</v>
      </c>
      <c r="E14" s="24">
        <f t="shared" si="5"/>
        <v>0</v>
      </c>
      <c r="F14" s="24">
        <f t="shared" si="5"/>
        <v>0</v>
      </c>
      <c r="G14" s="24">
        <f t="shared" si="5"/>
        <v>0</v>
      </c>
      <c r="H14" s="24">
        <f t="shared" si="5"/>
        <v>0</v>
      </c>
      <c r="I14" s="24">
        <f t="shared" si="5"/>
        <v>0</v>
      </c>
      <c r="J14" s="24">
        <f t="shared" si="5"/>
        <v>0</v>
      </c>
      <c r="K14" s="24">
        <f t="shared" si="5"/>
        <v>0</v>
      </c>
      <c r="L14" s="24">
        <f t="shared" si="5"/>
        <v>0</v>
      </c>
      <c r="M14" s="24">
        <f t="shared" si="5"/>
        <v>0</v>
      </c>
      <c r="N14" s="24">
        <f t="shared" si="5"/>
        <v>0</v>
      </c>
      <c r="O14" s="24">
        <f t="shared" si="5"/>
        <v>0</v>
      </c>
      <c r="P14" s="24">
        <f t="shared" si="5"/>
        <v>0</v>
      </c>
      <c r="Q14" s="24">
        <f t="shared" si="5"/>
        <v>0</v>
      </c>
      <c r="R14" s="24">
        <f t="shared" si="5"/>
        <v>0</v>
      </c>
      <c r="S14" s="24">
        <f t="shared" si="5"/>
        <v>0</v>
      </c>
      <c r="T14" s="24">
        <f t="shared" si="5"/>
        <v>0</v>
      </c>
      <c r="U14" s="24">
        <f t="shared" si="4"/>
        <v>0</v>
      </c>
      <c r="V14" s="21" t="str">
        <f>IF(U14='1-Soggetto3'!H20,"OK","CHECK")</f>
        <v>OK</v>
      </c>
    </row>
    <row r="15" spans="2:22" x14ac:dyDescent="0.2">
      <c r="B15" s="184" t="str">
        <f>IF('1-Soggetto3'!B21="","",'1-Soggetto3'!B21)</f>
        <v/>
      </c>
      <c r="C15" s="173"/>
      <c r="D15" s="173"/>
      <c r="E15" s="173"/>
      <c r="F15" s="173"/>
      <c r="G15" s="173"/>
      <c r="H15" s="173"/>
      <c r="I15" s="173"/>
      <c r="J15" s="173"/>
      <c r="K15" s="173"/>
      <c r="L15" s="173"/>
      <c r="M15" s="173"/>
      <c r="N15" s="173"/>
      <c r="O15" s="173"/>
      <c r="P15" s="173"/>
      <c r="Q15" s="173"/>
      <c r="R15" s="173"/>
      <c r="S15" s="173"/>
      <c r="T15" s="173"/>
      <c r="U15" s="185">
        <f t="shared" si="4"/>
        <v>0</v>
      </c>
      <c r="V15" s="21" t="str">
        <f>IF(U15='1-Soggetto3'!H21,"OK","CHECK")</f>
        <v>OK</v>
      </c>
    </row>
    <row r="16" spans="2:22" x14ac:dyDescent="0.2">
      <c r="B16" s="127" t="str">
        <f>IF('1-Soggetto3'!B22="","",'1-Soggetto3'!B22)</f>
        <v/>
      </c>
      <c r="C16" s="14"/>
      <c r="D16" s="14"/>
      <c r="E16" s="14"/>
      <c r="F16" s="14"/>
      <c r="G16" s="14"/>
      <c r="H16" s="14"/>
      <c r="I16" s="14"/>
      <c r="J16" s="14"/>
      <c r="K16" s="14"/>
      <c r="L16" s="14"/>
      <c r="M16" s="14"/>
      <c r="N16" s="14"/>
      <c r="O16" s="14"/>
      <c r="P16" s="14"/>
      <c r="Q16" s="14"/>
      <c r="R16" s="14"/>
      <c r="S16" s="14"/>
      <c r="T16" s="14"/>
      <c r="U16" s="34">
        <f t="shared" si="4"/>
        <v>0</v>
      </c>
      <c r="V16" s="21" t="str">
        <f>IF(U16='1-Soggetto3'!H22,"OK","CHECK")</f>
        <v>OK</v>
      </c>
    </row>
    <row r="17" spans="2:22" x14ac:dyDescent="0.2">
      <c r="B17" s="127" t="str">
        <f>IF('1-Soggetto3'!B23="","",'1-Soggetto3'!B23)</f>
        <v/>
      </c>
      <c r="C17" s="14"/>
      <c r="D17" s="14"/>
      <c r="E17" s="14"/>
      <c r="F17" s="14"/>
      <c r="G17" s="14"/>
      <c r="H17" s="14"/>
      <c r="I17" s="14"/>
      <c r="J17" s="14"/>
      <c r="K17" s="14"/>
      <c r="L17" s="14"/>
      <c r="M17" s="14"/>
      <c r="N17" s="14"/>
      <c r="O17" s="14"/>
      <c r="P17" s="14"/>
      <c r="Q17" s="14"/>
      <c r="R17" s="14"/>
      <c r="S17" s="14"/>
      <c r="T17" s="14"/>
      <c r="U17" s="34">
        <f t="shared" si="4"/>
        <v>0</v>
      </c>
      <c r="V17" s="21" t="str">
        <f>IF(U17='1-Soggetto3'!H23,"OK","CHECK")</f>
        <v>OK</v>
      </c>
    </row>
    <row r="18" spans="2:22" x14ac:dyDescent="0.2">
      <c r="B18" s="127" t="str">
        <f>IF('1-Soggetto3'!B24="","",'1-Soggetto3'!B24)</f>
        <v/>
      </c>
      <c r="C18" s="14"/>
      <c r="D18" s="14"/>
      <c r="E18" s="14"/>
      <c r="F18" s="14"/>
      <c r="G18" s="14"/>
      <c r="H18" s="14"/>
      <c r="I18" s="14"/>
      <c r="J18" s="14"/>
      <c r="K18" s="14"/>
      <c r="L18" s="14"/>
      <c r="M18" s="14"/>
      <c r="N18" s="14"/>
      <c r="O18" s="14"/>
      <c r="P18" s="14"/>
      <c r="Q18" s="14"/>
      <c r="R18" s="14"/>
      <c r="S18" s="14"/>
      <c r="T18" s="14"/>
      <c r="U18" s="34">
        <f t="shared" si="4"/>
        <v>0</v>
      </c>
      <c r="V18" s="21" t="str">
        <f>IF(U18='1-Soggetto3'!H24,"OK","CHECK")</f>
        <v>OK</v>
      </c>
    </row>
    <row r="19" spans="2:22" ht="12" thickBot="1" x14ac:dyDescent="0.25">
      <c r="B19" s="127" t="str">
        <f>IF('1-Soggetto3'!B25="","",'1-Soggetto3'!B25)</f>
        <v/>
      </c>
      <c r="C19" s="14"/>
      <c r="D19" s="14"/>
      <c r="E19" s="14"/>
      <c r="F19" s="14"/>
      <c r="G19" s="14"/>
      <c r="H19" s="14"/>
      <c r="I19" s="14"/>
      <c r="J19" s="14"/>
      <c r="K19" s="14"/>
      <c r="L19" s="14"/>
      <c r="M19" s="14"/>
      <c r="N19" s="14"/>
      <c r="O19" s="14"/>
      <c r="P19" s="14"/>
      <c r="Q19" s="14"/>
      <c r="R19" s="14"/>
      <c r="S19" s="14"/>
      <c r="T19" s="14"/>
      <c r="U19" s="34">
        <f t="shared" si="4"/>
        <v>0</v>
      </c>
      <c r="V19" s="21" t="str">
        <f>IF(U19='1-Soggetto3'!H25,"OK","CHECK")</f>
        <v>OK</v>
      </c>
    </row>
    <row r="20" spans="2:22" ht="23.25" thickBot="1" x14ac:dyDescent="0.25">
      <c r="B20" s="63" t="str">
        <f>IF('1-Soggetto3'!B26="","",'1-Soggetto3'!B26)</f>
        <v>Materiali e forniture con attinenza diretta al progetto o all'attività culturale</v>
      </c>
      <c r="C20" s="24">
        <f>SUM(C21:C25)</f>
        <v>0</v>
      </c>
      <c r="D20" s="24">
        <f t="shared" ref="D20:T20" si="6">SUM(D21:D25)</f>
        <v>0</v>
      </c>
      <c r="E20" s="24">
        <f t="shared" si="6"/>
        <v>0</v>
      </c>
      <c r="F20" s="24">
        <f t="shared" si="6"/>
        <v>0</v>
      </c>
      <c r="G20" s="24">
        <f t="shared" si="6"/>
        <v>0</v>
      </c>
      <c r="H20" s="24">
        <f t="shared" si="6"/>
        <v>0</v>
      </c>
      <c r="I20" s="24">
        <f t="shared" si="6"/>
        <v>0</v>
      </c>
      <c r="J20" s="24">
        <f t="shared" si="6"/>
        <v>0</v>
      </c>
      <c r="K20" s="24">
        <f t="shared" si="6"/>
        <v>0</v>
      </c>
      <c r="L20" s="24">
        <f t="shared" si="6"/>
        <v>0</v>
      </c>
      <c r="M20" s="24">
        <f t="shared" si="6"/>
        <v>0</v>
      </c>
      <c r="N20" s="24">
        <f t="shared" si="6"/>
        <v>0</v>
      </c>
      <c r="O20" s="24">
        <f t="shared" si="6"/>
        <v>0</v>
      </c>
      <c r="P20" s="24">
        <f t="shared" si="6"/>
        <v>0</v>
      </c>
      <c r="Q20" s="24">
        <f t="shared" si="6"/>
        <v>0</v>
      </c>
      <c r="R20" s="24">
        <f t="shared" si="6"/>
        <v>0</v>
      </c>
      <c r="S20" s="24">
        <f t="shared" si="6"/>
        <v>0</v>
      </c>
      <c r="T20" s="24">
        <f t="shared" si="6"/>
        <v>0</v>
      </c>
      <c r="U20" s="24">
        <f t="shared" si="4"/>
        <v>0</v>
      </c>
      <c r="V20" s="21" t="str">
        <f>IF(U20='1-Soggetto3'!H26,"OK","CHECK")</f>
        <v>OK</v>
      </c>
    </row>
    <row r="21" spans="2:22" x14ac:dyDescent="0.2">
      <c r="B21" s="127" t="str">
        <f>IF('1-Soggetto3'!B27="","",'1-Soggetto3'!B27)</f>
        <v/>
      </c>
      <c r="C21" s="14"/>
      <c r="D21" s="14"/>
      <c r="E21" s="14"/>
      <c r="F21" s="14"/>
      <c r="G21" s="14"/>
      <c r="H21" s="14"/>
      <c r="I21" s="14"/>
      <c r="J21" s="14"/>
      <c r="K21" s="14"/>
      <c r="L21" s="14"/>
      <c r="M21" s="14"/>
      <c r="N21" s="14"/>
      <c r="O21" s="14"/>
      <c r="P21" s="14"/>
      <c r="Q21" s="14"/>
      <c r="R21" s="14"/>
      <c r="S21" s="14"/>
      <c r="T21" s="14"/>
      <c r="U21" s="34">
        <f t="shared" si="4"/>
        <v>0</v>
      </c>
      <c r="V21" s="21" t="str">
        <f>IF(U21='1-Soggetto3'!H27,"OK","CHECK")</f>
        <v>OK</v>
      </c>
    </row>
    <row r="22" spans="2:22" x14ac:dyDescent="0.2">
      <c r="B22" s="127" t="str">
        <f>IF('1-Soggetto3'!B28="","",'1-Soggetto3'!B28)</f>
        <v/>
      </c>
      <c r="C22" s="14"/>
      <c r="D22" s="14"/>
      <c r="E22" s="14"/>
      <c r="F22" s="14"/>
      <c r="G22" s="14"/>
      <c r="H22" s="14"/>
      <c r="I22" s="14"/>
      <c r="J22" s="14"/>
      <c r="K22" s="14"/>
      <c r="L22" s="14"/>
      <c r="M22" s="14"/>
      <c r="N22" s="14"/>
      <c r="O22" s="14"/>
      <c r="P22" s="14"/>
      <c r="Q22" s="14"/>
      <c r="R22" s="14"/>
      <c r="S22" s="14"/>
      <c r="T22" s="14"/>
      <c r="U22" s="34">
        <f t="shared" si="4"/>
        <v>0</v>
      </c>
      <c r="V22" s="21" t="str">
        <f>IF(U22='1-Soggetto3'!H28,"OK","CHECK")</f>
        <v>OK</v>
      </c>
    </row>
    <row r="23" spans="2:22" x14ac:dyDescent="0.2">
      <c r="B23" s="127" t="str">
        <f>IF('1-Soggetto3'!B29="","",'1-Soggetto3'!B29)</f>
        <v/>
      </c>
      <c r="C23" s="14"/>
      <c r="D23" s="14"/>
      <c r="E23" s="14"/>
      <c r="F23" s="14"/>
      <c r="G23" s="14"/>
      <c r="H23" s="14"/>
      <c r="I23" s="14"/>
      <c r="J23" s="14"/>
      <c r="K23" s="14"/>
      <c r="L23" s="14"/>
      <c r="M23" s="14"/>
      <c r="N23" s="14"/>
      <c r="O23" s="14"/>
      <c r="P23" s="14"/>
      <c r="Q23" s="14"/>
      <c r="R23" s="14"/>
      <c r="S23" s="14"/>
      <c r="T23" s="14"/>
      <c r="U23" s="34">
        <f t="shared" si="4"/>
        <v>0</v>
      </c>
      <c r="V23" s="21" t="str">
        <f>IF(U23='1-Soggetto3'!H29,"OK","CHECK")</f>
        <v>OK</v>
      </c>
    </row>
    <row r="24" spans="2:22" x14ac:dyDescent="0.2">
      <c r="B24" s="127" t="str">
        <f>IF('1-Soggetto3'!B30="","",'1-Soggetto3'!B30)</f>
        <v/>
      </c>
      <c r="C24" s="14"/>
      <c r="D24" s="14"/>
      <c r="E24" s="14"/>
      <c r="F24" s="14"/>
      <c r="G24" s="14"/>
      <c r="H24" s="14"/>
      <c r="I24" s="14"/>
      <c r="J24" s="14"/>
      <c r="K24" s="14"/>
      <c r="L24" s="14"/>
      <c r="M24" s="14"/>
      <c r="N24" s="14"/>
      <c r="O24" s="14"/>
      <c r="P24" s="14"/>
      <c r="Q24" s="14"/>
      <c r="R24" s="14"/>
      <c r="S24" s="14"/>
      <c r="T24" s="14"/>
      <c r="U24" s="34">
        <f t="shared" si="4"/>
        <v>0</v>
      </c>
      <c r="V24" s="21" t="str">
        <f>IF(U24='1-Soggetto3'!H30,"OK","CHECK")</f>
        <v>OK</v>
      </c>
    </row>
    <row r="25" spans="2:22" ht="12" thickBot="1" x14ac:dyDescent="0.25">
      <c r="B25" s="127" t="str">
        <f>IF('1-Soggetto3'!B31="","",'1-Soggetto3'!B31)</f>
        <v/>
      </c>
      <c r="C25" s="14"/>
      <c r="D25" s="14"/>
      <c r="E25" s="14"/>
      <c r="F25" s="14"/>
      <c r="G25" s="14"/>
      <c r="H25" s="14"/>
      <c r="I25" s="14"/>
      <c r="J25" s="14"/>
      <c r="K25" s="14"/>
      <c r="L25" s="14"/>
      <c r="M25" s="14"/>
      <c r="N25" s="14"/>
      <c r="O25" s="14"/>
      <c r="P25" s="14"/>
      <c r="Q25" s="14"/>
      <c r="R25" s="14"/>
      <c r="S25" s="14"/>
      <c r="T25" s="14"/>
      <c r="U25" s="34">
        <f t="shared" si="4"/>
        <v>0</v>
      </c>
      <c r="V25" s="21" t="str">
        <f>IF(U25='1-Soggetto3'!H31,"OK","CHECK")</f>
        <v>OK</v>
      </c>
    </row>
    <row r="26" spans="2:22" ht="27.75" customHeight="1" thickBot="1" x14ac:dyDescent="0.25">
      <c r="B26" s="63" t="str">
        <f>IF('1-Soggetto3'!B32="","",'1-Soggetto3'!B32)</f>
        <v xml:space="preserve">Strutture architettoniche utilizzate per mostre e messe in scena </v>
      </c>
      <c r="C26" s="24">
        <f>SUM(C27:C31)</f>
        <v>0</v>
      </c>
      <c r="D26" s="24">
        <f t="shared" ref="D26:T26" si="7">SUM(D27:D31)</f>
        <v>0</v>
      </c>
      <c r="E26" s="24">
        <f t="shared" si="7"/>
        <v>0</v>
      </c>
      <c r="F26" s="24">
        <f t="shared" si="7"/>
        <v>0</v>
      </c>
      <c r="G26" s="24">
        <f t="shared" si="7"/>
        <v>0</v>
      </c>
      <c r="H26" s="24">
        <f t="shared" si="7"/>
        <v>0</v>
      </c>
      <c r="I26" s="24">
        <f t="shared" si="7"/>
        <v>0</v>
      </c>
      <c r="J26" s="24">
        <f t="shared" si="7"/>
        <v>0</v>
      </c>
      <c r="K26" s="24">
        <f t="shared" si="7"/>
        <v>0</v>
      </c>
      <c r="L26" s="24">
        <f t="shared" si="7"/>
        <v>0</v>
      </c>
      <c r="M26" s="24">
        <f t="shared" si="7"/>
        <v>0</v>
      </c>
      <c r="N26" s="24">
        <f t="shared" si="7"/>
        <v>0</v>
      </c>
      <c r="O26" s="24">
        <f t="shared" si="7"/>
        <v>0</v>
      </c>
      <c r="P26" s="24">
        <f t="shared" si="7"/>
        <v>0</v>
      </c>
      <c r="Q26" s="24">
        <f t="shared" si="7"/>
        <v>0</v>
      </c>
      <c r="R26" s="24">
        <f t="shared" si="7"/>
        <v>0</v>
      </c>
      <c r="S26" s="24">
        <f t="shared" si="7"/>
        <v>0</v>
      </c>
      <c r="T26" s="24">
        <f t="shared" si="7"/>
        <v>0</v>
      </c>
      <c r="U26" s="24">
        <f t="shared" si="4"/>
        <v>0</v>
      </c>
      <c r="V26" s="21" t="str">
        <f>IF(U26='1-Soggetto3'!H32,"OK","CHECK")</f>
        <v>OK</v>
      </c>
    </row>
    <row r="27" spans="2:22" x14ac:dyDescent="0.2">
      <c r="B27" s="127" t="str">
        <f>IF('1-Soggetto3'!B33="","",'1-Soggetto3'!B33)</f>
        <v/>
      </c>
      <c r="C27" s="14"/>
      <c r="D27" s="14"/>
      <c r="E27" s="14"/>
      <c r="F27" s="14"/>
      <c r="G27" s="14"/>
      <c r="H27" s="14"/>
      <c r="I27" s="14"/>
      <c r="J27" s="14"/>
      <c r="K27" s="14"/>
      <c r="L27" s="14"/>
      <c r="M27" s="14"/>
      <c r="N27" s="14"/>
      <c r="O27" s="14"/>
      <c r="P27" s="14"/>
      <c r="Q27" s="14"/>
      <c r="R27" s="14"/>
      <c r="S27" s="14"/>
      <c r="T27" s="14"/>
      <c r="U27" s="34">
        <f t="shared" si="4"/>
        <v>0</v>
      </c>
      <c r="V27" s="21" t="str">
        <f>IF(U27='1-Soggetto3'!H33,"OK","CHECK")</f>
        <v>OK</v>
      </c>
    </row>
    <row r="28" spans="2:22" x14ac:dyDescent="0.2">
      <c r="B28" s="127" t="str">
        <f>IF('1-Soggetto3'!B34="","",'1-Soggetto3'!B34)</f>
        <v/>
      </c>
      <c r="C28" s="14"/>
      <c r="D28" s="14"/>
      <c r="E28" s="14"/>
      <c r="F28" s="14"/>
      <c r="G28" s="14"/>
      <c r="H28" s="14"/>
      <c r="I28" s="14"/>
      <c r="J28" s="14"/>
      <c r="K28" s="14"/>
      <c r="L28" s="14"/>
      <c r="M28" s="14"/>
      <c r="N28" s="14"/>
      <c r="O28" s="14"/>
      <c r="P28" s="14"/>
      <c r="Q28" s="14"/>
      <c r="R28" s="14"/>
      <c r="S28" s="14"/>
      <c r="T28" s="14"/>
      <c r="U28" s="34">
        <f t="shared" si="4"/>
        <v>0</v>
      </c>
      <c r="V28" s="21" t="str">
        <f>IF(U28='1-Soggetto3'!H34,"OK","CHECK")</f>
        <v>OK</v>
      </c>
    </row>
    <row r="29" spans="2:22" x14ac:dyDescent="0.2">
      <c r="B29" s="127" t="str">
        <f>IF('1-Soggetto3'!B35="","",'1-Soggetto3'!B35)</f>
        <v/>
      </c>
      <c r="C29" s="14"/>
      <c r="D29" s="14"/>
      <c r="E29" s="14"/>
      <c r="F29" s="14"/>
      <c r="G29" s="14"/>
      <c r="H29" s="14"/>
      <c r="I29" s="14"/>
      <c r="J29" s="14"/>
      <c r="K29" s="14"/>
      <c r="L29" s="14"/>
      <c r="M29" s="14"/>
      <c r="N29" s="14"/>
      <c r="O29" s="14"/>
      <c r="P29" s="14"/>
      <c r="Q29" s="14"/>
      <c r="R29" s="14"/>
      <c r="S29" s="14"/>
      <c r="T29" s="14"/>
      <c r="U29" s="34">
        <f t="shared" si="4"/>
        <v>0</v>
      </c>
      <c r="V29" s="21" t="str">
        <f>IF(U29='1-Soggetto3'!H35,"OK","CHECK")</f>
        <v>OK</v>
      </c>
    </row>
    <row r="30" spans="2:22" x14ac:dyDescent="0.2">
      <c r="B30" s="127" t="str">
        <f>IF('1-Soggetto3'!B36="","",'1-Soggetto3'!B36)</f>
        <v/>
      </c>
      <c r="C30" s="14"/>
      <c r="D30" s="14"/>
      <c r="E30" s="14"/>
      <c r="F30" s="14"/>
      <c r="G30" s="14"/>
      <c r="H30" s="14"/>
      <c r="I30" s="14"/>
      <c r="J30" s="14"/>
      <c r="K30" s="14"/>
      <c r="L30" s="14"/>
      <c r="M30" s="14"/>
      <c r="N30" s="14"/>
      <c r="O30" s="14"/>
      <c r="P30" s="14"/>
      <c r="Q30" s="14"/>
      <c r="R30" s="14"/>
      <c r="S30" s="14"/>
      <c r="T30" s="14"/>
      <c r="U30" s="34">
        <f t="shared" si="4"/>
        <v>0</v>
      </c>
      <c r="V30" s="21" t="str">
        <f>IF(U30='1-Soggetto3'!H36,"OK","CHECK")</f>
        <v>OK</v>
      </c>
    </row>
    <row r="31" spans="2:22" ht="12" thickBot="1" x14ac:dyDescent="0.25">
      <c r="B31" s="127" t="str">
        <f>IF('1-Soggetto3'!B37="","",'1-Soggetto3'!B37)</f>
        <v/>
      </c>
      <c r="C31" s="14"/>
      <c r="D31" s="14"/>
      <c r="E31" s="14"/>
      <c r="F31" s="14"/>
      <c r="G31" s="14"/>
      <c r="H31" s="14"/>
      <c r="I31" s="14"/>
      <c r="J31" s="14"/>
      <c r="K31" s="14"/>
      <c r="L31" s="14"/>
      <c r="M31" s="14"/>
      <c r="N31" s="14"/>
      <c r="O31" s="14"/>
      <c r="P31" s="14"/>
      <c r="Q31" s="14"/>
      <c r="R31" s="14"/>
      <c r="S31" s="14"/>
      <c r="T31" s="14"/>
      <c r="U31" s="34">
        <f t="shared" si="4"/>
        <v>0</v>
      </c>
      <c r="V31" s="21" t="str">
        <f>IF(U31='1-Soggetto3'!H37,"OK","CHECK")</f>
        <v>OK</v>
      </c>
    </row>
    <row r="32" spans="2:22" ht="12" thickBot="1" x14ac:dyDescent="0.25">
      <c r="B32" s="63" t="str">
        <f>IF('1-Soggetto3'!B38="","",'1-Soggetto3'!B38)</f>
        <v>Prestiti per mostre</v>
      </c>
      <c r="C32" s="24">
        <f>SUM(C33:C36)</f>
        <v>0</v>
      </c>
      <c r="D32" s="24">
        <f t="shared" ref="D32:T32" si="8">SUM(D33:D36)</f>
        <v>0</v>
      </c>
      <c r="E32" s="24">
        <f t="shared" si="8"/>
        <v>0</v>
      </c>
      <c r="F32" s="24">
        <f t="shared" si="8"/>
        <v>0</v>
      </c>
      <c r="G32" s="24">
        <f t="shared" si="8"/>
        <v>0</v>
      </c>
      <c r="H32" s="24">
        <f t="shared" si="8"/>
        <v>0</v>
      </c>
      <c r="I32" s="24">
        <f t="shared" si="8"/>
        <v>0</v>
      </c>
      <c r="J32" s="24">
        <f t="shared" si="8"/>
        <v>0</v>
      </c>
      <c r="K32" s="24">
        <f t="shared" si="8"/>
        <v>0</v>
      </c>
      <c r="L32" s="24">
        <f t="shared" si="8"/>
        <v>0</v>
      </c>
      <c r="M32" s="24">
        <f t="shared" si="8"/>
        <v>0</v>
      </c>
      <c r="N32" s="24">
        <f t="shared" si="8"/>
        <v>0</v>
      </c>
      <c r="O32" s="24">
        <f t="shared" si="8"/>
        <v>0</v>
      </c>
      <c r="P32" s="24">
        <f t="shared" si="8"/>
        <v>0</v>
      </c>
      <c r="Q32" s="24">
        <f t="shared" si="8"/>
        <v>0</v>
      </c>
      <c r="R32" s="24">
        <f t="shared" si="8"/>
        <v>0</v>
      </c>
      <c r="S32" s="24">
        <f t="shared" si="8"/>
        <v>0</v>
      </c>
      <c r="T32" s="24">
        <f t="shared" si="8"/>
        <v>0</v>
      </c>
      <c r="U32" s="24">
        <f t="shared" si="4"/>
        <v>0</v>
      </c>
      <c r="V32" s="21" t="str">
        <f>IF(U32='1-Soggetto3'!H38,"OK","CHECK")</f>
        <v>OK</v>
      </c>
    </row>
    <row r="33" spans="2:22" x14ac:dyDescent="0.2">
      <c r="B33" s="127" t="str">
        <f>IF('1-Soggetto3'!B39="","",'1-Soggetto3'!B39)</f>
        <v/>
      </c>
      <c r="C33" s="14"/>
      <c r="D33" s="14"/>
      <c r="E33" s="14"/>
      <c r="F33" s="14"/>
      <c r="G33" s="14"/>
      <c r="H33" s="14"/>
      <c r="I33" s="14"/>
      <c r="J33" s="14"/>
      <c r="K33" s="14"/>
      <c r="L33" s="14"/>
      <c r="M33" s="14"/>
      <c r="N33" s="14"/>
      <c r="O33" s="14"/>
      <c r="P33" s="14"/>
      <c r="Q33" s="14"/>
      <c r="R33" s="14"/>
      <c r="S33" s="14"/>
      <c r="T33" s="14"/>
      <c r="U33" s="34">
        <f t="shared" si="4"/>
        <v>0</v>
      </c>
      <c r="V33" s="21" t="str">
        <f>IF(U33='1-Soggetto3'!H39,"OK","CHECK")</f>
        <v>OK</v>
      </c>
    </row>
    <row r="34" spans="2:22" x14ac:dyDescent="0.2">
      <c r="B34" s="127" t="str">
        <f>IF('1-Soggetto3'!B40="","",'1-Soggetto3'!B40)</f>
        <v/>
      </c>
      <c r="C34" s="14"/>
      <c r="D34" s="14"/>
      <c r="E34" s="14"/>
      <c r="F34" s="14"/>
      <c r="G34" s="14"/>
      <c r="H34" s="14"/>
      <c r="I34" s="14"/>
      <c r="J34" s="14"/>
      <c r="K34" s="14"/>
      <c r="L34" s="14"/>
      <c r="M34" s="14"/>
      <c r="N34" s="14"/>
      <c r="O34" s="14"/>
      <c r="P34" s="14"/>
      <c r="Q34" s="14"/>
      <c r="R34" s="14"/>
      <c r="S34" s="14"/>
      <c r="T34" s="14"/>
      <c r="U34" s="34">
        <f t="shared" si="4"/>
        <v>0</v>
      </c>
      <c r="V34" s="21" t="str">
        <f>IF(U34='1-Soggetto3'!H40,"OK","CHECK")</f>
        <v>OK</v>
      </c>
    </row>
    <row r="35" spans="2:22" x14ac:dyDescent="0.2">
      <c r="B35" s="127" t="str">
        <f>IF('1-Soggetto3'!B41="","",'1-Soggetto3'!B41)</f>
        <v/>
      </c>
      <c r="C35" s="14"/>
      <c r="D35" s="14"/>
      <c r="E35" s="14"/>
      <c r="F35" s="14"/>
      <c r="G35" s="14"/>
      <c r="H35" s="14"/>
      <c r="I35" s="14"/>
      <c r="J35" s="14"/>
      <c r="K35" s="14"/>
      <c r="L35" s="14"/>
      <c r="M35" s="14"/>
      <c r="N35" s="14"/>
      <c r="O35" s="14"/>
      <c r="P35" s="14"/>
      <c r="Q35" s="14"/>
      <c r="R35" s="14"/>
      <c r="S35" s="14"/>
      <c r="T35" s="14"/>
      <c r="U35" s="34">
        <f t="shared" si="4"/>
        <v>0</v>
      </c>
      <c r="V35" s="21" t="str">
        <f>IF(U35='1-Soggetto3'!H41,"OK","CHECK")</f>
        <v>OK</v>
      </c>
    </row>
    <row r="36" spans="2:22" ht="12" thickBot="1" x14ac:dyDescent="0.25">
      <c r="B36" s="127" t="str">
        <f>IF('1-Soggetto3'!B42="","",'1-Soggetto3'!B42)</f>
        <v/>
      </c>
      <c r="C36" s="14"/>
      <c r="D36" s="14"/>
      <c r="E36" s="14"/>
      <c r="F36" s="14"/>
      <c r="G36" s="14"/>
      <c r="H36" s="14"/>
      <c r="I36" s="14"/>
      <c r="J36" s="14"/>
      <c r="K36" s="14"/>
      <c r="L36" s="14"/>
      <c r="M36" s="14"/>
      <c r="N36" s="14"/>
      <c r="O36" s="14"/>
      <c r="P36" s="14"/>
      <c r="Q36" s="14"/>
      <c r="R36" s="14"/>
      <c r="S36" s="14"/>
      <c r="T36" s="14"/>
      <c r="U36" s="34">
        <f t="shared" si="4"/>
        <v>0</v>
      </c>
      <c r="V36" s="21" t="str">
        <f>IF(U36='1-Soggetto3'!H42,"OK","CHECK")</f>
        <v>OK</v>
      </c>
    </row>
    <row r="37" spans="2:22" ht="12" thickBot="1" x14ac:dyDescent="0.25">
      <c r="B37" s="63" t="str">
        <f>IF('1-Soggetto3'!B43="","",'1-Soggetto3'!B43)</f>
        <v>Locazione, acquisto o noleggio strumenti musicali</v>
      </c>
      <c r="C37" s="24">
        <f>SUM(C38:C42)</f>
        <v>0</v>
      </c>
      <c r="D37" s="24">
        <f t="shared" ref="D37:T37" si="9">SUM(D38:D42)</f>
        <v>0</v>
      </c>
      <c r="E37" s="24">
        <f t="shared" si="9"/>
        <v>0</v>
      </c>
      <c r="F37" s="24">
        <f t="shared" si="9"/>
        <v>0</v>
      </c>
      <c r="G37" s="24">
        <f t="shared" si="9"/>
        <v>0</v>
      </c>
      <c r="H37" s="24">
        <f t="shared" si="9"/>
        <v>0</v>
      </c>
      <c r="I37" s="24">
        <f t="shared" si="9"/>
        <v>0</v>
      </c>
      <c r="J37" s="24">
        <f t="shared" si="9"/>
        <v>0</v>
      </c>
      <c r="K37" s="24">
        <f t="shared" si="9"/>
        <v>0</v>
      </c>
      <c r="L37" s="24">
        <f t="shared" si="9"/>
        <v>0</v>
      </c>
      <c r="M37" s="24">
        <f t="shared" si="9"/>
        <v>0</v>
      </c>
      <c r="N37" s="24">
        <f t="shared" si="9"/>
        <v>0</v>
      </c>
      <c r="O37" s="24">
        <f t="shared" si="9"/>
        <v>0</v>
      </c>
      <c r="P37" s="24">
        <f t="shared" si="9"/>
        <v>0</v>
      </c>
      <c r="Q37" s="24">
        <f t="shared" si="9"/>
        <v>0</v>
      </c>
      <c r="R37" s="24">
        <f t="shared" si="9"/>
        <v>0</v>
      </c>
      <c r="S37" s="24">
        <f t="shared" si="9"/>
        <v>0</v>
      </c>
      <c r="T37" s="24">
        <f t="shared" si="9"/>
        <v>0</v>
      </c>
      <c r="U37" s="24">
        <f t="shared" si="4"/>
        <v>0</v>
      </c>
      <c r="V37" s="21" t="str">
        <f>IF(U37='1-Soggetto3'!H43,"OK","CHECK")</f>
        <v>OK</v>
      </c>
    </row>
    <row r="38" spans="2:22" x14ac:dyDescent="0.2">
      <c r="B38" s="127" t="str">
        <f>IF('1-Soggetto3'!B44="","",'1-Soggetto3'!B44)</f>
        <v/>
      </c>
      <c r="C38" s="14"/>
      <c r="D38" s="14"/>
      <c r="E38" s="14"/>
      <c r="F38" s="14"/>
      <c r="G38" s="14"/>
      <c r="H38" s="14"/>
      <c r="I38" s="14"/>
      <c r="J38" s="14"/>
      <c r="K38" s="14"/>
      <c r="L38" s="14"/>
      <c r="M38" s="14"/>
      <c r="N38" s="14"/>
      <c r="O38" s="14"/>
      <c r="P38" s="14"/>
      <c r="Q38" s="14"/>
      <c r="R38" s="14"/>
      <c r="S38" s="14"/>
      <c r="T38" s="14"/>
      <c r="U38" s="34">
        <f t="shared" si="4"/>
        <v>0</v>
      </c>
      <c r="V38" s="21" t="str">
        <f>IF(U38='1-Soggetto3'!H44,"OK","CHECK")</f>
        <v>OK</v>
      </c>
    </row>
    <row r="39" spans="2:22" x14ac:dyDescent="0.2">
      <c r="B39" s="127" t="str">
        <f>IF('1-Soggetto3'!B45="","",'1-Soggetto3'!B45)</f>
        <v/>
      </c>
      <c r="C39" s="14"/>
      <c r="D39" s="14"/>
      <c r="E39" s="14"/>
      <c r="F39" s="14"/>
      <c r="G39" s="14"/>
      <c r="H39" s="14"/>
      <c r="I39" s="14"/>
      <c r="J39" s="14"/>
      <c r="K39" s="14"/>
      <c r="L39" s="14"/>
      <c r="M39" s="14"/>
      <c r="N39" s="14"/>
      <c r="O39" s="14"/>
      <c r="P39" s="14"/>
      <c r="Q39" s="14"/>
      <c r="R39" s="14"/>
      <c r="S39" s="14"/>
      <c r="T39" s="14"/>
      <c r="U39" s="34">
        <f t="shared" si="4"/>
        <v>0</v>
      </c>
      <c r="V39" s="21" t="str">
        <f>IF(U39='1-Soggetto3'!H45,"OK","CHECK")</f>
        <v>OK</v>
      </c>
    </row>
    <row r="40" spans="2:22" x14ac:dyDescent="0.2">
      <c r="B40" s="127" t="str">
        <f>IF('1-Soggetto3'!B46="","",'1-Soggetto3'!B46)</f>
        <v/>
      </c>
      <c r="C40" s="14"/>
      <c r="D40" s="14"/>
      <c r="E40" s="14"/>
      <c r="F40" s="14"/>
      <c r="G40" s="14"/>
      <c r="H40" s="14"/>
      <c r="I40" s="14"/>
      <c r="J40" s="14"/>
      <c r="K40" s="14"/>
      <c r="L40" s="14"/>
      <c r="M40" s="14"/>
      <c r="N40" s="14"/>
      <c r="O40" s="14"/>
      <c r="P40" s="14"/>
      <c r="Q40" s="14"/>
      <c r="R40" s="14"/>
      <c r="S40" s="14"/>
      <c r="T40" s="14"/>
      <c r="U40" s="34">
        <f t="shared" si="4"/>
        <v>0</v>
      </c>
      <c r="V40" s="21" t="str">
        <f>IF(U40='1-Soggetto3'!H46,"OK","CHECK")</f>
        <v>OK</v>
      </c>
    </row>
    <row r="41" spans="2:22" x14ac:dyDescent="0.2">
      <c r="B41" s="127" t="str">
        <f>IF('1-Soggetto3'!B47="","",'1-Soggetto3'!B47)</f>
        <v/>
      </c>
      <c r="C41" s="14"/>
      <c r="D41" s="14"/>
      <c r="E41" s="14"/>
      <c r="F41" s="14"/>
      <c r="G41" s="14"/>
      <c r="H41" s="14"/>
      <c r="I41" s="14"/>
      <c r="J41" s="14"/>
      <c r="K41" s="14"/>
      <c r="L41" s="14"/>
      <c r="M41" s="14"/>
      <c r="N41" s="14"/>
      <c r="O41" s="14"/>
      <c r="P41" s="14"/>
      <c r="Q41" s="14"/>
      <c r="R41" s="14"/>
      <c r="S41" s="14"/>
      <c r="T41" s="14"/>
      <c r="U41" s="34">
        <f t="shared" si="4"/>
        <v>0</v>
      </c>
      <c r="V41" s="21" t="str">
        <f>IF(U41='1-Soggetto3'!H47,"OK","CHECK")</f>
        <v>OK</v>
      </c>
    </row>
    <row r="42" spans="2:22" ht="12" thickBot="1" x14ac:dyDescent="0.25">
      <c r="B42" s="127" t="str">
        <f>IF('1-Soggetto3'!B48="","",'1-Soggetto3'!B48)</f>
        <v/>
      </c>
      <c r="C42" s="14"/>
      <c r="D42" s="14"/>
      <c r="E42" s="14"/>
      <c r="F42" s="14"/>
      <c r="G42" s="14"/>
      <c r="H42" s="14"/>
      <c r="I42" s="14"/>
      <c r="J42" s="14"/>
      <c r="K42" s="14"/>
      <c r="L42" s="14"/>
      <c r="M42" s="14"/>
      <c r="N42" s="14"/>
      <c r="O42" s="14"/>
      <c r="P42" s="14"/>
      <c r="Q42" s="14"/>
      <c r="R42" s="14"/>
      <c r="S42" s="14"/>
      <c r="T42" s="14"/>
      <c r="U42" s="34">
        <f t="shared" si="4"/>
        <v>0</v>
      </c>
      <c r="V42" s="21" t="str">
        <f>IF(U42='1-Soggetto3'!H48,"OK","CHECK")</f>
        <v>OK</v>
      </c>
    </row>
    <row r="43" spans="2:22" ht="12" thickBot="1" x14ac:dyDescent="0.25">
      <c r="B43" s="63" t="str">
        <f>IF('1-Soggetto3'!B49="","",'1-Soggetto3'!B49)</f>
        <v>Software e attrezzature</v>
      </c>
      <c r="C43" s="24">
        <f>SUM(C44:C48)</f>
        <v>0</v>
      </c>
      <c r="D43" s="24">
        <f t="shared" ref="D43:T43" si="10">SUM(D44:D48)</f>
        <v>0</v>
      </c>
      <c r="E43" s="24">
        <f t="shared" si="10"/>
        <v>0</v>
      </c>
      <c r="F43" s="24">
        <f t="shared" si="10"/>
        <v>0</v>
      </c>
      <c r="G43" s="24">
        <f t="shared" si="10"/>
        <v>0</v>
      </c>
      <c r="H43" s="24">
        <f t="shared" si="10"/>
        <v>0</v>
      </c>
      <c r="I43" s="24">
        <f t="shared" si="10"/>
        <v>0</v>
      </c>
      <c r="J43" s="24">
        <f t="shared" si="10"/>
        <v>0</v>
      </c>
      <c r="K43" s="24">
        <f t="shared" si="10"/>
        <v>0</v>
      </c>
      <c r="L43" s="24">
        <f t="shared" si="10"/>
        <v>0</v>
      </c>
      <c r="M43" s="24">
        <f t="shared" si="10"/>
        <v>0</v>
      </c>
      <c r="N43" s="24">
        <f t="shared" si="10"/>
        <v>0</v>
      </c>
      <c r="O43" s="24">
        <f t="shared" si="10"/>
        <v>0</v>
      </c>
      <c r="P43" s="24">
        <f t="shared" si="10"/>
        <v>0</v>
      </c>
      <c r="Q43" s="24">
        <f t="shared" si="10"/>
        <v>0</v>
      </c>
      <c r="R43" s="24">
        <f t="shared" si="10"/>
        <v>0</v>
      </c>
      <c r="S43" s="24">
        <f t="shared" si="10"/>
        <v>0</v>
      </c>
      <c r="T43" s="24">
        <f t="shared" si="10"/>
        <v>0</v>
      </c>
      <c r="U43" s="24">
        <f t="shared" si="4"/>
        <v>0</v>
      </c>
      <c r="V43" s="21" t="str">
        <f>IF(U43='1-Soggetto3'!H49,"OK","CHECK")</f>
        <v>OK</v>
      </c>
    </row>
    <row r="44" spans="2:22" x14ac:dyDescent="0.2">
      <c r="B44" s="127" t="str">
        <f>IF('1-Soggetto3'!B50="","",'1-Soggetto3'!B50)</f>
        <v/>
      </c>
      <c r="C44" s="14"/>
      <c r="D44" s="14"/>
      <c r="E44" s="14"/>
      <c r="F44" s="14"/>
      <c r="G44" s="14"/>
      <c r="H44" s="14"/>
      <c r="I44" s="14"/>
      <c r="J44" s="14"/>
      <c r="K44" s="14"/>
      <c r="L44" s="14"/>
      <c r="M44" s="14"/>
      <c r="N44" s="14"/>
      <c r="O44" s="14"/>
      <c r="P44" s="14"/>
      <c r="Q44" s="14"/>
      <c r="R44" s="14"/>
      <c r="S44" s="14"/>
      <c r="T44" s="14"/>
      <c r="U44" s="34">
        <f t="shared" si="4"/>
        <v>0</v>
      </c>
      <c r="V44" s="21" t="str">
        <f>IF(U44='1-Soggetto3'!H50,"OK","CHECK")</f>
        <v>OK</v>
      </c>
    </row>
    <row r="45" spans="2:22" x14ac:dyDescent="0.2">
      <c r="B45" s="127" t="str">
        <f>IF('1-Soggetto3'!B51="","",'1-Soggetto3'!B51)</f>
        <v/>
      </c>
      <c r="C45" s="14"/>
      <c r="D45" s="14"/>
      <c r="E45" s="14"/>
      <c r="F45" s="14"/>
      <c r="G45" s="14"/>
      <c r="H45" s="14"/>
      <c r="I45" s="14"/>
      <c r="J45" s="14"/>
      <c r="K45" s="14"/>
      <c r="L45" s="14"/>
      <c r="M45" s="14"/>
      <c r="N45" s="14"/>
      <c r="O45" s="14"/>
      <c r="P45" s="14"/>
      <c r="Q45" s="14"/>
      <c r="R45" s="14"/>
      <c r="S45" s="14"/>
      <c r="T45" s="14"/>
      <c r="U45" s="34">
        <f t="shared" si="4"/>
        <v>0</v>
      </c>
      <c r="V45" s="21" t="str">
        <f>IF(U45='1-Soggetto3'!H51,"OK","CHECK")</f>
        <v>OK</v>
      </c>
    </row>
    <row r="46" spans="2:22" x14ac:dyDescent="0.2">
      <c r="B46" s="127" t="str">
        <f>IF('1-Soggetto3'!B52="","",'1-Soggetto3'!B52)</f>
        <v/>
      </c>
      <c r="C46" s="14"/>
      <c r="D46" s="14"/>
      <c r="E46" s="14"/>
      <c r="F46" s="14"/>
      <c r="G46" s="14"/>
      <c r="H46" s="14"/>
      <c r="I46" s="14"/>
      <c r="J46" s="14"/>
      <c r="K46" s="14"/>
      <c r="L46" s="14"/>
      <c r="M46" s="14"/>
      <c r="N46" s="14"/>
      <c r="O46" s="14"/>
      <c r="P46" s="14"/>
      <c r="Q46" s="14"/>
      <c r="R46" s="14"/>
      <c r="S46" s="14"/>
      <c r="T46" s="14"/>
      <c r="U46" s="34">
        <f t="shared" si="4"/>
        <v>0</v>
      </c>
      <c r="V46" s="21" t="str">
        <f>IF(U46='1-Soggetto3'!H52,"OK","CHECK")</f>
        <v>OK</v>
      </c>
    </row>
    <row r="47" spans="2:22" x14ac:dyDescent="0.2">
      <c r="B47" s="127" t="str">
        <f>IF('1-Soggetto3'!B53="","",'1-Soggetto3'!B53)</f>
        <v/>
      </c>
      <c r="C47" s="14"/>
      <c r="D47" s="14"/>
      <c r="E47" s="14"/>
      <c r="F47" s="14"/>
      <c r="G47" s="14"/>
      <c r="H47" s="14"/>
      <c r="I47" s="14"/>
      <c r="J47" s="14"/>
      <c r="K47" s="14"/>
      <c r="L47" s="14"/>
      <c r="M47" s="14"/>
      <c r="N47" s="14"/>
      <c r="O47" s="14"/>
      <c r="P47" s="14"/>
      <c r="Q47" s="14"/>
      <c r="R47" s="14"/>
      <c r="S47" s="14"/>
      <c r="T47" s="14"/>
      <c r="U47" s="34">
        <f t="shared" si="4"/>
        <v>0</v>
      </c>
      <c r="V47" s="21" t="str">
        <f>IF(U47='1-Soggetto3'!H53,"OK","CHECK")</f>
        <v>OK</v>
      </c>
    </row>
    <row r="48" spans="2:22" ht="12" thickBot="1" x14ac:dyDescent="0.25">
      <c r="B48" s="127" t="str">
        <f>IF('1-Soggetto3'!B54="","",'1-Soggetto3'!B54)</f>
        <v/>
      </c>
      <c r="C48" s="14"/>
      <c r="D48" s="14"/>
      <c r="E48" s="14"/>
      <c r="F48" s="14"/>
      <c r="G48" s="14"/>
      <c r="H48" s="14"/>
      <c r="I48" s="14"/>
      <c r="J48" s="14"/>
      <c r="K48" s="14"/>
      <c r="L48" s="14"/>
      <c r="M48" s="14"/>
      <c r="N48" s="14"/>
      <c r="O48" s="14"/>
      <c r="P48" s="14"/>
      <c r="Q48" s="14"/>
      <c r="R48" s="14"/>
      <c r="S48" s="14"/>
      <c r="T48" s="14"/>
      <c r="U48" s="34">
        <f t="shared" si="4"/>
        <v>0</v>
      </c>
      <c r="V48" s="21" t="str">
        <f>IF(U48='1-Soggetto3'!H54,"OK","CHECK")</f>
        <v>OK</v>
      </c>
    </row>
    <row r="49" spans="2:22" ht="12" thickBot="1" x14ac:dyDescent="0.25">
      <c r="B49" s="63" t="str">
        <f>IF('1-Soggetto3'!B55="","",'1-Soggetto3'!B55)</f>
        <v>Costi di promozione</v>
      </c>
      <c r="C49" s="24">
        <f>SUM(C50:C54)</f>
        <v>0</v>
      </c>
      <c r="D49" s="24">
        <f t="shared" ref="D49:T49" si="11">SUM(D50:D54)</f>
        <v>0</v>
      </c>
      <c r="E49" s="24">
        <f t="shared" si="11"/>
        <v>0</v>
      </c>
      <c r="F49" s="24">
        <f t="shared" si="11"/>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c r="R49" s="24">
        <f t="shared" si="11"/>
        <v>0</v>
      </c>
      <c r="S49" s="24">
        <f t="shared" si="11"/>
        <v>0</v>
      </c>
      <c r="T49" s="24">
        <f t="shared" si="11"/>
        <v>0</v>
      </c>
      <c r="U49" s="24">
        <f t="shared" si="4"/>
        <v>0</v>
      </c>
      <c r="V49" s="21" t="str">
        <f>IF(U49='1-Soggetto3'!H55,"OK","CHECK")</f>
        <v>OK</v>
      </c>
    </row>
    <row r="50" spans="2:22" x14ac:dyDescent="0.2">
      <c r="B50" s="127" t="str">
        <f>IF('1-Soggetto3'!B56="","",'1-Soggetto3'!B56)</f>
        <v/>
      </c>
      <c r="C50" s="14"/>
      <c r="D50" s="14"/>
      <c r="E50" s="14"/>
      <c r="F50" s="14"/>
      <c r="G50" s="14"/>
      <c r="H50" s="14"/>
      <c r="I50" s="14"/>
      <c r="J50" s="14"/>
      <c r="K50" s="14"/>
      <c r="L50" s="14"/>
      <c r="M50" s="14"/>
      <c r="N50" s="14"/>
      <c r="O50" s="14"/>
      <c r="P50" s="14"/>
      <c r="Q50" s="14"/>
      <c r="R50" s="14"/>
      <c r="S50" s="14"/>
      <c r="T50" s="14"/>
      <c r="U50" s="34">
        <f t="shared" si="4"/>
        <v>0</v>
      </c>
      <c r="V50" s="21" t="str">
        <f>IF(U50='1-Soggetto3'!H56,"OK","CHECK")</f>
        <v>OK</v>
      </c>
    </row>
    <row r="51" spans="2:22" x14ac:dyDescent="0.2">
      <c r="B51" s="127" t="str">
        <f>IF('1-Soggetto3'!B57="","",'1-Soggetto3'!B57)</f>
        <v/>
      </c>
      <c r="C51" s="14"/>
      <c r="D51" s="14"/>
      <c r="E51" s="14"/>
      <c r="F51" s="14"/>
      <c r="G51" s="14"/>
      <c r="H51" s="14"/>
      <c r="I51" s="14"/>
      <c r="J51" s="14"/>
      <c r="K51" s="14"/>
      <c r="L51" s="14"/>
      <c r="M51" s="14"/>
      <c r="N51" s="14"/>
      <c r="O51" s="14"/>
      <c r="P51" s="14"/>
      <c r="Q51" s="14"/>
      <c r="R51" s="14"/>
      <c r="S51" s="14"/>
      <c r="T51" s="14"/>
      <c r="U51" s="34">
        <f t="shared" si="4"/>
        <v>0</v>
      </c>
      <c r="V51" s="21" t="str">
        <f>IF(U51='1-Soggetto3'!H57,"OK","CHECK")</f>
        <v>OK</v>
      </c>
    </row>
    <row r="52" spans="2:22" x14ac:dyDescent="0.2">
      <c r="B52" s="127" t="str">
        <f>IF('1-Soggetto3'!B58="","",'1-Soggetto3'!B58)</f>
        <v/>
      </c>
      <c r="C52" s="14"/>
      <c r="D52" s="14"/>
      <c r="E52" s="14"/>
      <c r="F52" s="14"/>
      <c r="G52" s="14"/>
      <c r="H52" s="14"/>
      <c r="I52" s="14"/>
      <c r="J52" s="14"/>
      <c r="K52" s="14"/>
      <c r="L52" s="14"/>
      <c r="M52" s="14"/>
      <c r="N52" s="14"/>
      <c r="O52" s="14"/>
      <c r="P52" s="14"/>
      <c r="Q52" s="14"/>
      <c r="R52" s="14"/>
      <c r="S52" s="14"/>
      <c r="T52" s="14"/>
      <c r="U52" s="34">
        <f t="shared" si="4"/>
        <v>0</v>
      </c>
      <c r="V52" s="21" t="str">
        <f>IF(U52='1-Soggetto3'!H58,"OK","CHECK")</f>
        <v>OK</v>
      </c>
    </row>
    <row r="53" spans="2:22" x14ac:dyDescent="0.2">
      <c r="B53" s="127" t="str">
        <f>IF('1-Soggetto3'!B59="","",'1-Soggetto3'!B59)</f>
        <v/>
      </c>
      <c r="C53" s="14"/>
      <c r="D53" s="14"/>
      <c r="E53" s="14"/>
      <c r="F53" s="14"/>
      <c r="G53" s="14"/>
      <c r="H53" s="14"/>
      <c r="I53" s="14"/>
      <c r="J53" s="14"/>
      <c r="K53" s="14"/>
      <c r="L53" s="14"/>
      <c r="M53" s="14"/>
      <c r="N53" s="14"/>
      <c r="O53" s="14"/>
      <c r="P53" s="14"/>
      <c r="Q53" s="14"/>
      <c r="R53" s="14"/>
      <c r="S53" s="14"/>
      <c r="T53" s="14"/>
      <c r="U53" s="34">
        <f t="shared" si="4"/>
        <v>0</v>
      </c>
      <c r="V53" s="21" t="str">
        <f>IF(U53='1-Soggetto3'!H59,"OK","CHECK")</f>
        <v>OK</v>
      </c>
    </row>
    <row r="54" spans="2:22" ht="12" thickBot="1" x14ac:dyDescent="0.25">
      <c r="B54" s="127" t="str">
        <f>IF('1-Soggetto3'!B60="","",'1-Soggetto3'!B60)</f>
        <v/>
      </c>
      <c r="C54" s="14"/>
      <c r="D54" s="14"/>
      <c r="E54" s="14"/>
      <c r="F54" s="14"/>
      <c r="G54" s="14"/>
      <c r="H54" s="14"/>
      <c r="I54" s="14"/>
      <c r="J54" s="14"/>
      <c r="K54" s="14"/>
      <c r="L54" s="14"/>
      <c r="M54" s="14"/>
      <c r="N54" s="14"/>
      <c r="O54" s="14"/>
      <c r="P54" s="14"/>
      <c r="Q54" s="14"/>
      <c r="R54" s="14"/>
      <c r="S54" s="14"/>
      <c r="T54" s="14"/>
      <c r="U54" s="34">
        <f t="shared" si="4"/>
        <v>0</v>
      </c>
      <c r="V54" s="21" t="str">
        <f>IF(U54='1-Soggetto3'!H60,"OK","CHECK")</f>
        <v>OK</v>
      </c>
    </row>
    <row r="55" spans="2:22" ht="29.25" customHeight="1" thickBot="1" x14ac:dyDescent="0.25">
      <c r="B55" s="63" t="str">
        <f>IF('1-Soggetto3'!B61="","",'1-Soggetto3'!B61)</f>
        <v>Altri costi direttamente imputabili al progetto o all'attività</v>
      </c>
      <c r="C55" s="24">
        <f>SUM(C56:C62)</f>
        <v>0</v>
      </c>
      <c r="D55" s="24">
        <f t="shared" ref="D55:T55" si="12">SUM(D56:D62)</f>
        <v>0</v>
      </c>
      <c r="E55" s="24">
        <f t="shared" si="12"/>
        <v>0</v>
      </c>
      <c r="F55" s="24">
        <f t="shared" si="12"/>
        <v>0</v>
      </c>
      <c r="G55" s="24">
        <f t="shared" si="12"/>
        <v>0</v>
      </c>
      <c r="H55" s="24">
        <f t="shared" si="12"/>
        <v>0</v>
      </c>
      <c r="I55" s="24">
        <f t="shared" si="12"/>
        <v>0</v>
      </c>
      <c r="J55" s="24">
        <f t="shared" si="12"/>
        <v>0</v>
      </c>
      <c r="K55" s="24">
        <f t="shared" si="12"/>
        <v>0</v>
      </c>
      <c r="L55" s="24">
        <f t="shared" si="12"/>
        <v>0</v>
      </c>
      <c r="M55" s="24">
        <f t="shared" si="12"/>
        <v>0</v>
      </c>
      <c r="N55" s="24">
        <f t="shared" si="12"/>
        <v>0</v>
      </c>
      <c r="O55" s="24">
        <f t="shared" si="12"/>
        <v>0</v>
      </c>
      <c r="P55" s="24">
        <f t="shared" si="12"/>
        <v>0</v>
      </c>
      <c r="Q55" s="24">
        <f t="shared" si="12"/>
        <v>0</v>
      </c>
      <c r="R55" s="24">
        <f t="shared" si="12"/>
        <v>0</v>
      </c>
      <c r="S55" s="24">
        <f t="shared" si="12"/>
        <v>0</v>
      </c>
      <c r="T55" s="24">
        <f t="shared" si="12"/>
        <v>0</v>
      </c>
      <c r="U55" s="24">
        <f t="shared" si="4"/>
        <v>0</v>
      </c>
      <c r="V55" s="21" t="str">
        <f>IF(U55='1-Soggetto3'!H61,"OK","CHECK")</f>
        <v>OK</v>
      </c>
    </row>
    <row r="56" spans="2:22" x14ac:dyDescent="0.2">
      <c r="B56" s="127" t="str">
        <f>IF('1-Soggetto3'!B62="","",'1-Soggetto3'!B62)</f>
        <v/>
      </c>
      <c r="C56" s="14"/>
      <c r="D56" s="14"/>
      <c r="E56" s="14"/>
      <c r="F56" s="14"/>
      <c r="G56" s="14"/>
      <c r="H56" s="14"/>
      <c r="I56" s="14"/>
      <c r="J56" s="14"/>
      <c r="K56" s="14"/>
      <c r="L56" s="14"/>
      <c r="M56" s="14"/>
      <c r="N56" s="14"/>
      <c r="O56" s="14"/>
      <c r="P56" s="14"/>
      <c r="Q56" s="14"/>
      <c r="R56" s="14"/>
      <c r="S56" s="14"/>
      <c r="T56" s="14"/>
      <c r="U56" s="34">
        <f t="shared" si="4"/>
        <v>0</v>
      </c>
      <c r="V56" s="21" t="str">
        <f>IF(U56='1-Soggetto3'!H62,"OK","CHECK")</f>
        <v>OK</v>
      </c>
    </row>
    <row r="57" spans="2:22" x14ac:dyDescent="0.2">
      <c r="B57" s="127" t="str">
        <f>IF('1-Soggetto3'!B63="","",'1-Soggetto3'!B63)</f>
        <v/>
      </c>
      <c r="C57" s="14"/>
      <c r="D57" s="14"/>
      <c r="E57" s="14"/>
      <c r="F57" s="14"/>
      <c r="G57" s="14"/>
      <c r="H57" s="14"/>
      <c r="I57" s="14"/>
      <c r="J57" s="14"/>
      <c r="K57" s="14"/>
      <c r="L57" s="14"/>
      <c r="M57" s="14"/>
      <c r="N57" s="14"/>
      <c r="O57" s="14"/>
      <c r="P57" s="14"/>
      <c r="Q57" s="14"/>
      <c r="R57" s="14"/>
      <c r="S57" s="14"/>
      <c r="T57" s="14"/>
      <c r="U57" s="34">
        <f t="shared" si="4"/>
        <v>0</v>
      </c>
      <c r="V57" s="21" t="str">
        <f>IF(U57='1-Soggetto3'!H63,"OK","CHECK")</f>
        <v>OK</v>
      </c>
    </row>
    <row r="58" spans="2:22" x14ac:dyDescent="0.2">
      <c r="B58" s="127" t="str">
        <f>IF('1-Soggetto3'!B64="","",'1-Soggetto3'!B64)</f>
        <v/>
      </c>
      <c r="C58" s="14"/>
      <c r="D58" s="14"/>
      <c r="E58" s="14"/>
      <c r="F58" s="14"/>
      <c r="G58" s="14"/>
      <c r="H58" s="14"/>
      <c r="I58" s="14"/>
      <c r="J58" s="14"/>
      <c r="K58" s="14"/>
      <c r="L58" s="14"/>
      <c r="M58" s="14"/>
      <c r="N58" s="14"/>
      <c r="O58" s="14"/>
      <c r="P58" s="14"/>
      <c r="Q58" s="14"/>
      <c r="R58" s="14"/>
      <c r="S58" s="14"/>
      <c r="T58" s="14"/>
      <c r="U58" s="34">
        <f t="shared" si="4"/>
        <v>0</v>
      </c>
      <c r="V58" s="21" t="str">
        <f>IF(U58='1-Soggetto3'!H64,"OK","CHECK")</f>
        <v>OK</v>
      </c>
    </row>
    <row r="59" spans="2:22" x14ac:dyDescent="0.2">
      <c r="B59" s="127" t="str">
        <f>IF('1-Soggetto3'!B65="","",'1-Soggetto3'!B65)</f>
        <v/>
      </c>
      <c r="C59" s="14"/>
      <c r="D59" s="14"/>
      <c r="E59" s="14"/>
      <c r="F59" s="14"/>
      <c r="G59" s="14"/>
      <c r="H59" s="14"/>
      <c r="I59" s="14"/>
      <c r="J59" s="14"/>
      <c r="K59" s="14"/>
      <c r="L59" s="14"/>
      <c r="M59" s="14"/>
      <c r="N59" s="14"/>
      <c r="O59" s="14"/>
      <c r="P59" s="14"/>
      <c r="Q59" s="14"/>
      <c r="R59" s="14"/>
      <c r="S59" s="14"/>
      <c r="T59" s="14"/>
      <c r="U59" s="34">
        <f t="shared" si="4"/>
        <v>0</v>
      </c>
      <c r="V59" s="21" t="str">
        <f>IF(U59='1-Soggetto3'!H65,"OK","CHECK")</f>
        <v>OK</v>
      </c>
    </row>
    <row r="60" spans="2:22" x14ac:dyDescent="0.2">
      <c r="B60" s="127" t="str">
        <f>IF('1-Soggetto3'!B66="","",'1-Soggetto3'!B66)</f>
        <v/>
      </c>
      <c r="C60" s="14"/>
      <c r="D60" s="14"/>
      <c r="E60" s="14"/>
      <c r="F60" s="14"/>
      <c r="G60" s="14"/>
      <c r="H60" s="14"/>
      <c r="I60" s="14"/>
      <c r="J60" s="14"/>
      <c r="K60" s="14"/>
      <c r="L60" s="14"/>
      <c r="M60" s="14"/>
      <c r="N60" s="14"/>
      <c r="O60" s="14"/>
      <c r="P60" s="14"/>
      <c r="Q60" s="14"/>
      <c r="R60" s="14"/>
      <c r="S60" s="14"/>
      <c r="T60" s="14"/>
      <c r="U60" s="34">
        <f t="shared" si="4"/>
        <v>0</v>
      </c>
      <c r="V60" s="21" t="str">
        <f>IF(U60='1-Soggetto3'!H66,"OK","CHECK")</f>
        <v>OK</v>
      </c>
    </row>
    <row r="61" spans="2:22" x14ac:dyDescent="0.2">
      <c r="B61" s="127" t="str">
        <f>IF('1-Soggetto3'!B67="","",'1-Soggetto3'!B67)</f>
        <v/>
      </c>
      <c r="C61" s="14"/>
      <c r="D61" s="14"/>
      <c r="E61" s="14"/>
      <c r="F61" s="14"/>
      <c r="G61" s="14"/>
      <c r="H61" s="14"/>
      <c r="I61" s="14"/>
      <c r="J61" s="14"/>
      <c r="K61" s="14"/>
      <c r="L61" s="14"/>
      <c r="M61" s="14"/>
      <c r="N61" s="14"/>
      <c r="O61" s="14"/>
      <c r="P61" s="14"/>
      <c r="Q61" s="14"/>
      <c r="R61" s="14"/>
      <c r="S61" s="14"/>
      <c r="T61" s="14"/>
      <c r="U61" s="34">
        <f t="shared" si="4"/>
        <v>0</v>
      </c>
      <c r="V61" s="21" t="str">
        <f>IF(U61='1-Soggetto3'!H67,"OK","CHECK")</f>
        <v>OK</v>
      </c>
    </row>
    <row r="62" spans="2:22" ht="12" thickBot="1" x14ac:dyDescent="0.25">
      <c r="B62" s="127" t="str">
        <f>IF('1-Soggetto3'!B68="","",'1-Soggetto3'!B68)</f>
        <v/>
      </c>
      <c r="C62" s="14"/>
      <c r="D62" s="14"/>
      <c r="E62" s="14"/>
      <c r="F62" s="14"/>
      <c r="G62" s="14"/>
      <c r="H62" s="14"/>
      <c r="I62" s="14"/>
      <c r="J62" s="14"/>
      <c r="K62" s="14"/>
      <c r="L62" s="14"/>
      <c r="M62" s="14"/>
      <c r="N62" s="14"/>
      <c r="O62" s="14"/>
      <c r="P62" s="14"/>
      <c r="Q62" s="14"/>
      <c r="R62" s="14"/>
      <c r="S62" s="14"/>
      <c r="T62" s="14"/>
      <c r="U62" s="34">
        <f t="shared" si="4"/>
        <v>0</v>
      </c>
      <c r="V62" s="21" t="str">
        <f>IF(U62='1-Soggetto3'!H68,"OK","CHECK")</f>
        <v>OK</v>
      </c>
    </row>
    <row r="63" spans="2:22" ht="12" thickBot="1" x14ac:dyDescent="0.25">
      <c r="B63" s="186" t="str">
        <f>IF('1-Soggetto3'!B69="","",'1-Soggetto3'!B69)</f>
        <v>Costi per servizi (max 20% costi ammissibili)</v>
      </c>
      <c r="C63" s="187">
        <f>SUM(C64:C72)</f>
        <v>0</v>
      </c>
      <c r="D63" s="187">
        <f t="shared" ref="D63:T63" si="13">SUM(D64:D72)</f>
        <v>0</v>
      </c>
      <c r="E63" s="187">
        <f t="shared" si="13"/>
        <v>0</v>
      </c>
      <c r="F63" s="187">
        <f t="shared" si="13"/>
        <v>0</v>
      </c>
      <c r="G63" s="187">
        <f t="shared" si="13"/>
        <v>0</v>
      </c>
      <c r="H63" s="187">
        <f t="shared" si="13"/>
        <v>0</v>
      </c>
      <c r="I63" s="187">
        <f t="shared" si="13"/>
        <v>0</v>
      </c>
      <c r="J63" s="187">
        <f t="shared" si="13"/>
        <v>0</v>
      </c>
      <c r="K63" s="187">
        <f t="shared" si="13"/>
        <v>0</v>
      </c>
      <c r="L63" s="187">
        <f t="shared" si="13"/>
        <v>0</v>
      </c>
      <c r="M63" s="187">
        <f t="shared" si="13"/>
        <v>0</v>
      </c>
      <c r="N63" s="187">
        <f t="shared" si="13"/>
        <v>0</v>
      </c>
      <c r="O63" s="187">
        <f t="shared" si="13"/>
        <v>0</v>
      </c>
      <c r="P63" s="187">
        <f t="shared" si="13"/>
        <v>0</v>
      </c>
      <c r="Q63" s="187">
        <f t="shared" si="13"/>
        <v>0</v>
      </c>
      <c r="R63" s="187">
        <f t="shared" si="13"/>
        <v>0</v>
      </c>
      <c r="S63" s="187">
        <f t="shared" si="13"/>
        <v>0</v>
      </c>
      <c r="T63" s="187">
        <f t="shared" si="13"/>
        <v>0</v>
      </c>
      <c r="U63" s="187">
        <f t="shared" si="4"/>
        <v>0</v>
      </c>
      <c r="V63" s="21" t="str">
        <f>IF(U63='1-Soggetto3'!H69,"OK","CHECK")</f>
        <v>OK</v>
      </c>
    </row>
    <row r="64" spans="2:22" x14ac:dyDescent="0.2">
      <c r="B64" s="127" t="str">
        <f>IF('1-Soggetto3'!B70="","",'1-Soggetto3'!B70)</f>
        <v/>
      </c>
      <c r="C64" s="14"/>
      <c r="D64" s="14"/>
      <c r="E64" s="14"/>
      <c r="F64" s="14"/>
      <c r="G64" s="14"/>
      <c r="H64" s="14"/>
      <c r="I64" s="14"/>
      <c r="J64" s="14"/>
      <c r="K64" s="14"/>
      <c r="L64" s="14"/>
      <c r="M64" s="14"/>
      <c r="N64" s="14"/>
      <c r="O64" s="14"/>
      <c r="P64" s="14"/>
      <c r="Q64" s="14"/>
      <c r="R64" s="14"/>
      <c r="S64" s="14"/>
      <c r="T64" s="14"/>
      <c r="U64" s="34">
        <f t="shared" si="4"/>
        <v>0</v>
      </c>
      <c r="V64" s="21" t="str">
        <f>IF(U64='1-Soggetto3'!H70,"OK","CHECK")</f>
        <v>OK</v>
      </c>
    </row>
    <row r="65" spans="2:22" x14ac:dyDescent="0.2">
      <c r="B65" s="127" t="str">
        <f>IF('1-Soggetto3'!B71="","",'1-Soggetto3'!B71)</f>
        <v/>
      </c>
      <c r="C65" s="14"/>
      <c r="D65" s="14"/>
      <c r="E65" s="14"/>
      <c r="F65" s="14"/>
      <c r="G65" s="14"/>
      <c r="H65" s="14"/>
      <c r="I65" s="14"/>
      <c r="J65" s="14"/>
      <c r="K65" s="14"/>
      <c r="L65" s="14"/>
      <c r="M65" s="14"/>
      <c r="N65" s="14"/>
      <c r="O65" s="14"/>
      <c r="P65" s="14"/>
      <c r="Q65" s="14"/>
      <c r="R65" s="14"/>
      <c r="S65" s="14"/>
      <c r="T65" s="14"/>
      <c r="U65" s="34">
        <f t="shared" si="4"/>
        <v>0</v>
      </c>
      <c r="V65" s="21" t="str">
        <f>IF(U65='1-Soggetto3'!H71,"OK","CHECK")</f>
        <v>OK</v>
      </c>
    </row>
    <row r="66" spans="2:22" x14ac:dyDescent="0.2">
      <c r="B66" s="127" t="str">
        <f>IF('1-Soggetto3'!B72="","",'1-Soggetto3'!B72)</f>
        <v/>
      </c>
      <c r="C66" s="14"/>
      <c r="D66" s="14"/>
      <c r="E66" s="14"/>
      <c r="F66" s="14"/>
      <c r="G66" s="14"/>
      <c r="H66" s="14"/>
      <c r="I66" s="14"/>
      <c r="J66" s="14"/>
      <c r="K66" s="14"/>
      <c r="L66" s="14"/>
      <c r="M66" s="14"/>
      <c r="N66" s="14"/>
      <c r="O66" s="14"/>
      <c r="P66" s="14"/>
      <c r="Q66" s="14"/>
      <c r="R66" s="14"/>
      <c r="S66" s="14"/>
      <c r="T66" s="14"/>
      <c r="U66" s="34">
        <f t="shared" si="4"/>
        <v>0</v>
      </c>
      <c r="V66" s="21" t="str">
        <f>IF(U66='1-Soggetto3'!H72,"OK","CHECK")</f>
        <v>OK</v>
      </c>
    </row>
    <row r="67" spans="2:22" x14ac:dyDescent="0.2">
      <c r="B67" s="127" t="str">
        <f>IF('1-Soggetto3'!B73="","",'1-Soggetto3'!B73)</f>
        <v/>
      </c>
      <c r="C67" s="14"/>
      <c r="D67" s="14"/>
      <c r="E67" s="14"/>
      <c r="F67" s="14"/>
      <c r="G67" s="14"/>
      <c r="H67" s="14"/>
      <c r="I67" s="14"/>
      <c r="J67" s="14"/>
      <c r="K67" s="14"/>
      <c r="L67" s="14"/>
      <c r="M67" s="14"/>
      <c r="N67" s="14"/>
      <c r="O67" s="14"/>
      <c r="P67" s="14"/>
      <c r="Q67" s="14"/>
      <c r="R67" s="14"/>
      <c r="S67" s="14"/>
      <c r="T67" s="14"/>
      <c r="U67" s="34">
        <f t="shared" si="4"/>
        <v>0</v>
      </c>
      <c r="V67" s="21" t="str">
        <f>IF(U67='1-Soggetto3'!H73,"OK","CHECK")</f>
        <v>OK</v>
      </c>
    </row>
    <row r="68" spans="2:22" x14ac:dyDescent="0.2">
      <c r="B68" s="127" t="str">
        <f>IF('1-Soggetto3'!B74="","",'1-Soggetto3'!B74)</f>
        <v/>
      </c>
      <c r="C68" s="14"/>
      <c r="D68" s="14"/>
      <c r="E68" s="14"/>
      <c r="F68" s="14"/>
      <c r="G68" s="14"/>
      <c r="H68" s="14"/>
      <c r="I68" s="14"/>
      <c r="J68" s="14"/>
      <c r="K68" s="14"/>
      <c r="L68" s="14"/>
      <c r="M68" s="14"/>
      <c r="N68" s="14"/>
      <c r="O68" s="14"/>
      <c r="P68" s="14"/>
      <c r="Q68" s="14"/>
      <c r="R68" s="14"/>
      <c r="S68" s="14"/>
      <c r="T68" s="14"/>
      <c r="U68" s="34">
        <f t="shared" si="4"/>
        <v>0</v>
      </c>
      <c r="V68" s="21" t="str">
        <f>IF(U68='1-Soggetto3'!H74,"OK","CHECK")</f>
        <v>OK</v>
      </c>
    </row>
    <row r="69" spans="2:22" x14ac:dyDescent="0.2">
      <c r="B69" s="127" t="str">
        <f>IF('1-Soggetto3'!B75="","",'1-Soggetto3'!B75)</f>
        <v/>
      </c>
      <c r="C69" s="14"/>
      <c r="D69" s="14"/>
      <c r="E69" s="14"/>
      <c r="F69" s="14"/>
      <c r="G69" s="14"/>
      <c r="H69" s="14"/>
      <c r="I69" s="14"/>
      <c r="J69" s="14"/>
      <c r="K69" s="14"/>
      <c r="L69" s="14"/>
      <c r="M69" s="14"/>
      <c r="N69" s="14"/>
      <c r="O69" s="14"/>
      <c r="P69" s="14"/>
      <c r="Q69" s="14"/>
      <c r="R69" s="14"/>
      <c r="S69" s="14"/>
      <c r="T69" s="14"/>
      <c r="U69" s="34">
        <f t="shared" si="4"/>
        <v>0</v>
      </c>
      <c r="V69" s="21" t="str">
        <f>IF(U69='1-Soggetto3'!H75,"OK","CHECK")</f>
        <v>OK</v>
      </c>
    </row>
    <row r="70" spans="2:22" x14ac:dyDescent="0.2">
      <c r="B70" s="127" t="str">
        <f>IF('1-Soggetto3'!B76="","",'1-Soggetto3'!B76)</f>
        <v/>
      </c>
      <c r="C70" s="14"/>
      <c r="D70" s="14"/>
      <c r="E70" s="14"/>
      <c r="F70" s="14"/>
      <c r="G70" s="14"/>
      <c r="H70" s="14"/>
      <c r="I70" s="14"/>
      <c r="J70" s="14"/>
      <c r="K70" s="14"/>
      <c r="L70" s="14"/>
      <c r="M70" s="14"/>
      <c r="N70" s="14"/>
      <c r="O70" s="14"/>
      <c r="P70" s="14"/>
      <c r="Q70" s="14"/>
      <c r="R70" s="14"/>
      <c r="S70" s="14"/>
      <c r="T70" s="14"/>
      <c r="U70" s="34">
        <f t="shared" si="4"/>
        <v>0</v>
      </c>
      <c r="V70" s="21" t="str">
        <f>IF(U70='1-Soggetto3'!H76,"OK","CHECK")</f>
        <v>OK</v>
      </c>
    </row>
    <row r="71" spans="2:22" x14ac:dyDescent="0.2">
      <c r="B71" s="127" t="str">
        <f>IF('1-Soggetto3'!B77="","",'1-Soggetto3'!B77)</f>
        <v/>
      </c>
      <c r="C71" s="14"/>
      <c r="D71" s="14"/>
      <c r="E71" s="14"/>
      <c r="F71" s="14"/>
      <c r="G71" s="14"/>
      <c r="H71" s="14"/>
      <c r="I71" s="14"/>
      <c r="J71" s="14"/>
      <c r="K71" s="14"/>
      <c r="L71" s="14"/>
      <c r="M71" s="14"/>
      <c r="N71" s="14"/>
      <c r="O71" s="14"/>
      <c r="P71" s="14"/>
      <c r="Q71" s="14"/>
      <c r="R71" s="14"/>
      <c r="S71" s="14"/>
      <c r="T71" s="14"/>
      <c r="U71" s="34">
        <f t="shared" si="4"/>
        <v>0</v>
      </c>
      <c r="V71" s="21" t="str">
        <f>IF(U71='1-Soggetto3'!H77,"OK","CHECK")</f>
        <v>OK</v>
      </c>
    </row>
    <row r="72" spans="2:22" ht="12" thickBot="1" x14ac:dyDescent="0.25">
      <c r="B72" s="127" t="str">
        <f>IF('1-Soggetto3'!B78="","",'1-Soggetto3'!B78)</f>
        <v/>
      </c>
      <c r="C72" s="14"/>
      <c r="D72" s="14"/>
      <c r="E72" s="14"/>
      <c r="F72" s="14"/>
      <c r="G72" s="14"/>
      <c r="H72" s="14"/>
      <c r="I72" s="14"/>
      <c r="J72" s="14"/>
      <c r="K72" s="14"/>
      <c r="L72" s="14"/>
      <c r="M72" s="14"/>
      <c r="N72" s="14"/>
      <c r="O72" s="14"/>
      <c r="P72" s="14"/>
      <c r="Q72" s="14"/>
      <c r="R72" s="14"/>
      <c r="S72" s="14"/>
      <c r="T72" s="14"/>
      <c r="U72" s="34">
        <f t="shared" si="4"/>
        <v>0</v>
      </c>
      <c r="V72" s="21" t="str">
        <f>IF(U72='1-Soggetto3'!H78,"OK","CHECK")</f>
        <v>OK</v>
      </c>
    </row>
    <row r="73" spans="2:22" ht="12" thickBot="1" x14ac:dyDescent="0.25">
      <c r="B73" s="186" t="str">
        <f>IF('1-Soggetto3'!B79="","",'1-Soggetto3'!B79)</f>
        <v>Costi per comunicazione e pubblicità dell’evento</v>
      </c>
      <c r="C73" s="187">
        <f>SUM(C74:C77)</f>
        <v>0</v>
      </c>
      <c r="D73" s="187">
        <f t="shared" ref="D73:T73" si="14">SUM(D74:D77)</f>
        <v>0</v>
      </c>
      <c r="E73" s="187">
        <f t="shared" si="14"/>
        <v>0</v>
      </c>
      <c r="F73" s="187">
        <f t="shared" si="14"/>
        <v>0</v>
      </c>
      <c r="G73" s="187">
        <f t="shared" si="14"/>
        <v>0</v>
      </c>
      <c r="H73" s="187">
        <f t="shared" si="14"/>
        <v>0</v>
      </c>
      <c r="I73" s="187">
        <f t="shared" si="14"/>
        <v>0</v>
      </c>
      <c r="J73" s="187">
        <f t="shared" si="14"/>
        <v>0</v>
      </c>
      <c r="K73" s="187">
        <f t="shared" si="14"/>
        <v>0</v>
      </c>
      <c r="L73" s="187">
        <f t="shared" si="14"/>
        <v>0</v>
      </c>
      <c r="M73" s="187">
        <f t="shared" si="14"/>
        <v>0</v>
      </c>
      <c r="N73" s="187">
        <f t="shared" si="14"/>
        <v>0</v>
      </c>
      <c r="O73" s="187">
        <f t="shared" si="14"/>
        <v>0</v>
      </c>
      <c r="P73" s="187">
        <f t="shared" si="14"/>
        <v>0</v>
      </c>
      <c r="Q73" s="187">
        <f t="shared" si="14"/>
        <v>0</v>
      </c>
      <c r="R73" s="187">
        <f t="shared" si="14"/>
        <v>0</v>
      </c>
      <c r="S73" s="187">
        <f t="shared" si="14"/>
        <v>0</v>
      </c>
      <c r="T73" s="187">
        <f t="shared" si="14"/>
        <v>0</v>
      </c>
      <c r="U73" s="187">
        <f t="shared" si="4"/>
        <v>0</v>
      </c>
      <c r="V73" s="21" t="str">
        <f>IF(U73='1-Soggetto3'!H79,"OK","CHECK")</f>
        <v>OK</v>
      </c>
    </row>
    <row r="74" spans="2:22" x14ac:dyDescent="0.2">
      <c r="B74" s="127" t="str">
        <f>IF('1-Soggetto3'!B80="","",'1-Soggetto3'!B80)</f>
        <v/>
      </c>
      <c r="C74" s="14"/>
      <c r="D74" s="14"/>
      <c r="E74" s="14"/>
      <c r="F74" s="14"/>
      <c r="G74" s="14"/>
      <c r="H74" s="14"/>
      <c r="I74" s="14"/>
      <c r="J74" s="14"/>
      <c r="K74" s="14"/>
      <c r="L74" s="14"/>
      <c r="M74" s="14"/>
      <c r="N74" s="14"/>
      <c r="O74" s="14"/>
      <c r="P74" s="14"/>
      <c r="Q74" s="14"/>
      <c r="R74" s="14"/>
      <c r="S74" s="14"/>
      <c r="T74" s="14"/>
      <c r="U74" s="34">
        <f t="shared" ref="U74:U79" si="15">SUM(C74:T74)</f>
        <v>0</v>
      </c>
      <c r="V74" s="21" t="str">
        <f>IF(U74='1-Soggetto3'!H80,"OK","CHECK")</f>
        <v>OK</v>
      </c>
    </row>
    <row r="75" spans="2:22" x14ac:dyDescent="0.2">
      <c r="B75" s="127" t="str">
        <f>IF('1-Soggetto3'!B81="","",'1-Soggetto3'!B81)</f>
        <v/>
      </c>
      <c r="C75" s="14"/>
      <c r="D75" s="14"/>
      <c r="E75" s="14"/>
      <c r="F75" s="14"/>
      <c r="G75" s="14"/>
      <c r="H75" s="14"/>
      <c r="I75" s="14"/>
      <c r="J75" s="14"/>
      <c r="K75" s="14"/>
      <c r="L75" s="14"/>
      <c r="M75" s="14"/>
      <c r="N75" s="14"/>
      <c r="O75" s="14"/>
      <c r="P75" s="14"/>
      <c r="Q75" s="14"/>
      <c r="R75" s="14"/>
      <c r="S75" s="14"/>
      <c r="T75" s="14"/>
      <c r="U75" s="34">
        <f t="shared" si="15"/>
        <v>0</v>
      </c>
      <c r="V75" s="21" t="str">
        <f>IF(U75='1-Soggetto3'!H81,"OK","CHECK")</f>
        <v>OK</v>
      </c>
    </row>
    <row r="76" spans="2:22" x14ac:dyDescent="0.2">
      <c r="B76" s="127" t="str">
        <f>IF('1-Soggetto3'!B82="","",'1-Soggetto3'!B82)</f>
        <v/>
      </c>
      <c r="C76" s="14"/>
      <c r="D76" s="14"/>
      <c r="E76" s="14"/>
      <c r="F76" s="14"/>
      <c r="G76" s="14"/>
      <c r="H76" s="14"/>
      <c r="I76" s="14"/>
      <c r="J76" s="14"/>
      <c r="K76" s="14"/>
      <c r="L76" s="14"/>
      <c r="M76" s="14"/>
      <c r="N76" s="14"/>
      <c r="O76" s="14"/>
      <c r="P76" s="14"/>
      <c r="Q76" s="14"/>
      <c r="R76" s="14"/>
      <c r="S76" s="14"/>
      <c r="T76" s="14"/>
      <c r="U76" s="34">
        <f t="shared" si="15"/>
        <v>0</v>
      </c>
      <c r="V76" s="21" t="str">
        <f>IF(U76='1-Soggetto3'!H82,"OK","CHECK")</f>
        <v>OK</v>
      </c>
    </row>
    <row r="77" spans="2:22" ht="12" thickBot="1" x14ac:dyDescent="0.25">
      <c r="B77" s="127" t="str">
        <f>IF('1-Soggetto3'!B83="","",'1-Soggetto3'!B83)</f>
        <v/>
      </c>
      <c r="C77" s="14"/>
      <c r="D77" s="14"/>
      <c r="E77" s="14"/>
      <c r="F77" s="14"/>
      <c r="G77" s="14"/>
      <c r="H77" s="14"/>
      <c r="I77" s="14"/>
      <c r="J77" s="14"/>
      <c r="K77" s="14"/>
      <c r="L77" s="14"/>
      <c r="M77" s="14"/>
      <c r="N77" s="14"/>
      <c r="O77" s="14"/>
      <c r="P77" s="14"/>
      <c r="Q77" s="14"/>
      <c r="R77" s="14"/>
      <c r="S77" s="14"/>
      <c r="T77" s="14"/>
      <c r="U77" s="34">
        <f t="shared" si="15"/>
        <v>0</v>
      </c>
      <c r="V77" s="21" t="str">
        <f>IF(U77='1-Soggetto3'!H83,"OK","CHECK")</f>
        <v>OK</v>
      </c>
    </row>
    <row r="78" spans="2:22" ht="39" customHeight="1" thickBot="1" x14ac:dyDescent="0.25">
      <c r="B78" s="186" t="str">
        <f>IF('1-Soggetto3'!B84="","",'1-Soggetto3'!B84)</f>
        <v>Spese relative al personale impiegato nell'istituzione culturale o nel sito del patrimonio o per un progetto</v>
      </c>
      <c r="C78" s="187">
        <f>SUM(C79)</f>
        <v>0</v>
      </c>
      <c r="D78" s="187">
        <f t="shared" ref="D78:T78" si="16">SUM(D79)</f>
        <v>0</v>
      </c>
      <c r="E78" s="187">
        <f t="shared" si="16"/>
        <v>0</v>
      </c>
      <c r="F78" s="187">
        <f t="shared" si="16"/>
        <v>0</v>
      </c>
      <c r="G78" s="187">
        <f t="shared" si="16"/>
        <v>0</v>
      </c>
      <c r="H78" s="187">
        <f t="shared" si="16"/>
        <v>0</v>
      </c>
      <c r="I78" s="187">
        <f t="shared" si="16"/>
        <v>0</v>
      </c>
      <c r="J78" s="187">
        <f t="shared" si="16"/>
        <v>0</v>
      </c>
      <c r="K78" s="187">
        <f t="shared" si="16"/>
        <v>0</v>
      </c>
      <c r="L78" s="187">
        <f t="shared" si="16"/>
        <v>0</v>
      </c>
      <c r="M78" s="187">
        <f t="shared" si="16"/>
        <v>0</v>
      </c>
      <c r="N78" s="187">
        <f t="shared" si="16"/>
        <v>0</v>
      </c>
      <c r="O78" s="187">
        <f t="shared" si="16"/>
        <v>0</v>
      </c>
      <c r="P78" s="187">
        <f t="shared" si="16"/>
        <v>0</v>
      </c>
      <c r="Q78" s="187">
        <f t="shared" si="16"/>
        <v>0</v>
      </c>
      <c r="R78" s="187">
        <f t="shared" si="16"/>
        <v>0</v>
      </c>
      <c r="S78" s="187">
        <f t="shared" si="16"/>
        <v>0</v>
      </c>
      <c r="T78" s="187">
        <f t="shared" si="16"/>
        <v>0</v>
      </c>
      <c r="U78" s="188">
        <f t="shared" si="15"/>
        <v>0</v>
      </c>
      <c r="V78" s="21" t="str">
        <f>IF(U78='1-Soggetto3'!H84,"OK","CHECK")</f>
        <v>OK</v>
      </c>
    </row>
    <row r="79" spans="2:22" x14ac:dyDescent="0.2">
      <c r="B79" s="127" t="str">
        <f>IF('1-Soggetto3'!B85="","",'1-Soggetto3'!B85)</f>
        <v>Costi del personale ammissibili</v>
      </c>
      <c r="C79" s="14"/>
      <c r="D79" s="14"/>
      <c r="E79" s="14"/>
      <c r="F79" s="14"/>
      <c r="G79" s="14"/>
      <c r="H79" s="14"/>
      <c r="I79" s="14"/>
      <c r="J79" s="14"/>
      <c r="K79" s="14"/>
      <c r="L79" s="14"/>
      <c r="M79" s="14"/>
      <c r="N79" s="14"/>
      <c r="O79" s="14"/>
      <c r="P79" s="14"/>
      <c r="Q79" s="14"/>
      <c r="R79" s="14"/>
      <c r="S79" s="14"/>
      <c r="T79" s="14"/>
      <c r="U79" s="34">
        <f t="shared" si="15"/>
        <v>0</v>
      </c>
      <c r="V79" s="21" t="str">
        <f>IF(U79='1-Soggetto3'!H85,"OK","CHECK")</f>
        <v>OK</v>
      </c>
    </row>
    <row r="80" spans="2:22" x14ac:dyDescent="0.2">
      <c r="B80" s="131"/>
      <c r="C80" s="131"/>
      <c r="D80" s="131"/>
      <c r="E80" s="131"/>
      <c r="F80" s="131"/>
      <c r="G80" s="131"/>
      <c r="H80" s="131"/>
      <c r="I80" s="131"/>
      <c r="J80" s="131"/>
      <c r="K80" s="131"/>
      <c r="L80" s="131"/>
      <c r="M80" s="131"/>
      <c r="N80" s="131"/>
      <c r="O80" s="131"/>
      <c r="P80" s="131"/>
      <c r="Q80" s="131"/>
      <c r="R80" s="131"/>
      <c r="S80" s="131"/>
      <c r="T80" s="131"/>
      <c r="U80" s="131"/>
      <c r="V80" s="21" t="str">
        <f>IF((COUNTIF(V6:V79,"check"))&gt;0,"CHECK","OK")</f>
        <v>OK</v>
      </c>
    </row>
    <row r="81" spans="2:2" hidden="1" x14ac:dyDescent="0.2"/>
    <row r="82" spans="2:2" s="1" customFormat="1" ht="24.95" hidden="1" customHeight="1" x14ac:dyDescent="0.2">
      <c r="B82" s="199">
        <f ca="1">TODAY()</f>
        <v>44081</v>
      </c>
    </row>
    <row r="83" spans="2:2" hidden="1" x14ac:dyDescent="0.2">
      <c r="B83" s="200" t="str">
        <f>IF('1-Soggetto3'!D8="","",IF('1-Soggetto3'!D8="a)","OK",IF('1-Soggetto3'!D8="b)","NO")))</f>
        <v/>
      </c>
    </row>
    <row r="85" spans="2:2" ht="30" customHeight="1" x14ac:dyDescent="0.2"/>
    <row r="86" spans="2:2" ht="30" customHeight="1" x14ac:dyDescent="0.2"/>
    <row r="87" spans="2:2" ht="30" customHeight="1" x14ac:dyDescent="0.2"/>
    <row r="88" spans="2:2" ht="30" customHeight="1" x14ac:dyDescent="0.2"/>
  </sheetData>
  <sheetProtection algorithmName="SHA-512" hashValue="loYrgxXVfyaSmDlyM1ymc3D2reCYRahQAuclJ4XpAS0xyubTwMLXIpnYN/7LB3WIpKstDXPotWVsTl6rdOb5hw==" saltValue="nQlC+klVDS+r3GB7dkREfQ==" spinCount="100000" sheet="1" formatColumns="0" formatRows="0"/>
  <mergeCells count="3">
    <mergeCell ref="B2:H2"/>
    <mergeCell ref="B3:E3"/>
    <mergeCell ref="F3:I3"/>
  </mergeCells>
  <conditionalFormatting sqref="F3">
    <cfRule type="containsText" dxfId="31" priority="5" operator="containsText" text="OK">
      <formula>NOT(ISERROR(SEARCH("OK",F3)))</formula>
    </cfRule>
    <cfRule type="containsText" dxfId="30" priority="6" operator="containsText" text="Rivedere articolazione temporale">
      <formula>NOT(ISERROR(SEARCH("Rivedere articolazione temporale",F3)))</formula>
    </cfRule>
  </conditionalFormatting>
  <conditionalFormatting sqref="V6:V79">
    <cfRule type="containsText" dxfId="29" priority="3" operator="containsText" text="CHECK">
      <formula>NOT(ISERROR(SEARCH("CHECK",V6)))</formula>
    </cfRule>
    <cfRule type="containsText" dxfId="28" priority="4" operator="containsText" text="ok">
      <formula>NOT(ISERROR(SEARCH("ok",V6)))</formula>
    </cfRule>
  </conditionalFormatting>
  <conditionalFormatting sqref="V80">
    <cfRule type="containsText" dxfId="27" priority="1" operator="containsText" text="CHECK">
      <formula>NOT(ISERROR(SEARCH("CHECK",V80)))</formula>
    </cfRule>
    <cfRule type="containsText" dxfId="26" priority="2" operator="containsText" text="ok">
      <formula>NOT(ISERROR(SEARCH("ok",V80)))</formula>
    </cfRule>
  </conditionalFormatting>
  <printOptions horizontalCentered="1" verticalCentered="1"/>
  <pageMargins left="0.11811023622047245" right="0.11811023622047245" top="0.15748031496062992" bottom="0.15748031496062992" header="0.31496062992125984" footer="0.31496062992125984"/>
  <pageSetup paperSize="9" scale="57" orientation="landscape" r:id="rId1"/>
  <rowBreaks count="1" manualBreakCount="1">
    <brk id="8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E54A8-3CA5-492E-A8AF-3C8E078D35E3}">
  <sheetPr>
    <tabColor theme="9" tint="0.39997558519241921"/>
  </sheetPr>
  <dimension ref="B1:F24"/>
  <sheetViews>
    <sheetView showGridLines="0" view="pageBreakPreview" zoomScaleSheetLayoutView="100" workbookViewId="0">
      <selection activeCell="E9" sqref="E9"/>
    </sheetView>
  </sheetViews>
  <sheetFormatPr defaultColWidth="8.6640625" defaultRowHeight="11.25" x14ac:dyDescent="0.2"/>
  <cols>
    <col min="1" max="1" width="8.6640625" style="178"/>
    <col min="2" max="2" width="62.1640625" style="178" customWidth="1"/>
    <col min="3" max="3" width="14.6640625" style="178" customWidth="1"/>
    <col min="4" max="4" width="43.5" style="178" customWidth="1"/>
    <col min="5" max="5" width="14.6640625" style="178" customWidth="1"/>
    <col min="6" max="6" width="8.6640625" style="178"/>
    <col min="7" max="7" width="12.1640625" style="178" customWidth="1"/>
    <col min="8" max="8" width="13.5" style="178" customWidth="1"/>
    <col min="9" max="16384" width="8.6640625" style="178"/>
  </cols>
  <sheetData>
    <row r="1" spans="2:6" ht="18.75" thickBot="1" x14ac:dyDescent="0.3">
      <c r="B1" s="328" t="s">
        <v>126</v>
      </c>
      <c r="C1" s="328"/>
      <c r="D1" s="328"/>
      <c r="E1" s="328"/>
    </row>
    <row r="2" spans="2:6" ht="42.95" customHeight="1" x14ac:dyDescent="0.2">
      <c r="B2" s="334" t="s">
        <v>23</v>
      </c>
      <c r="C2" s="256" t="s">
        <v>24</v>
      </c>
      <c r="D2" s="336" t="s">
        <v>25</v>
      </c>
      <c r="E2" s="8" t="s">
        <v>24</v>
      </c>
    </row>
    <row r="3" spans="2:6" ht="12" thickBot="1" x14ac:dyDescent="0.25">
      <c r="B3" s="335"/>
      <c r="C3" s="257" t="s">
        <v>7</v>
      </c>
      <c r="D3" s="337"/>
      <c r="E3" s="10" t="s">
        <v>7</v>
      </c>
    </row>
    <row r="4" spans="2:6" ht="12" customHeight="1" x14ac:dyDescent="0.2">
      <c r="B4" s="12" t="s">
        <v>130</v>
      </c>
      <c r="C4" s="46">
        <f>'1-Soggetto3'!H12</f>
        <v>0</v>
      </c>
      <c r="D4" s="12" t="s">
        <v>131</v>
      </c>
      <c r="E4" s="44"/>
    </row>
    <row r="5" spans="2:6" ht="12" customHeight="1" x14ac:dyDescent="0.2">
      <c r="B5" s="332" t="s">
        <v>32</v>
      </c>
      <c r="C5" s="333">
        <f>+'1-Soggetto3'!I12</f>
        <v>0</v>
      </c>
      <c r="D5" s="332" t="s">
        <v>26</v>
      </c>
      <c r="E5" s="333">
        <f>'4-Soggetto3'!M19</f>
        <v>0</v>
      </c>
    </row>
    <row r="6" spans="2:6" ht="12" customHeight="1" x14ac:dyDescent="0.2">
      <c r="B6" s="332"/>
      <c r="C6" s="333"/>
      <c r="D6" s="332"/>
      <c r="E6" s="333"/>
    </row>
    <row r="7" spans="2:6" ht="12" customHeight="1" x14ac:dyDescent="0.2">
      <c r="B7" s="255" t="s">
        <v>98</v>
      </c>
      <c r="C7" s="47"/>
      <c r="D7" s="255" t="s">
        <v>27</v>
      </c>
      <c r="E7" s="47"/>
    </row>
    <row r="8" spans="2:6" ht="12" customHeight="1" x14ac:dyDescent="0.2">
      <c r="B8" s="113" t="s">
        <v>65</v>
      </c>
      <c r="C8" s="47"/>
      <c r="D8" s="255" t="s">
        <v>28</v>
      </c>
      <c r="E8" s="266"/>
    </row>
    <row r="9" spans="2:6" ht="12" customHeight="1" x14ac:dyDescent="0.2">
      <c r="B9" s="116"/>
      <c r="C9" s="47"/>
      <c r="D9" s="41" t="s">
        <v>29</v>
      </c>
      <c r="E9" s="47"/>
    </row>
    <row r="10" spans="2:6" ht="12" customHeight="1" thickBot="1" x14ac:dyDescent="0.25">
      <c r="B10" s="42"/>
      <c r="C10" s="43"/>
      <c r="D10" s="42" t="s">
        <v>29</v>
      </c>
      <c r="E10" s="43"/>
    </row>
    <row r="11" spans="2:6" ht="12" customHeight="1" thickBot="1" x14ac:dyDescent="0.25">
      <c r="B11" s="6" t="s">
        <v>30</v>
      </c>
      <c r="C11" s="45">
        <f>SUM(C4:C10)</f>
        <v>0</v>
      </c>
      <c r="D11" s="6" t="s">
        <v>31</v>
      </c>
      <c r="E11" s="45">
        <f>SUM(E4:E10)</f>
        <v>0</v>
      </c>
    </row>
    <row r="12" spans="2:6" ht="45" customHeight="1" thickBot="1" x14ac:dyDescent="0.25">
      <c r="B12" s="330" t="s">
        <v>135</v>
      </c>
      <c r="C12" s="331"/>
      <c r="D12" s="331"/>
      <c r="E12" s="331"/>
    </row>
    <row r="13" spans="2:6" ht="12" thickBot="1" x14ac:dyDescent="0.25">
      <c r="B13" s="139" t="str">
        <f>IF(E5=0,"Compilare correttamente i Fogli 1 e/o 2",IF(AND(C11&gt;0,E11&gt;0,E4&lt;&gt;"",E4&gt;=0,C8&gt;=0,C8&lt;&gt;"",(C11&lt;=E11)),"OK","CHECK"))</f>
        <v>Compilare correttamente i Fogli 1 e/o 2</v>
      </c>
      <c r="C13" s="115"/>
      <c r="D13" s="115"/>
      <c r="E13" s="115"/>
      <c r="F13" s="11"/>
    </row>
    <row r="14" spans="2:6" ht="12" thickBot="1" x14ac:dyDescent="0.25">
      <c r="B14" s="114"/>
      <c r="C14" s="114"/>
      <c r="D14" s="114"/>
      <c r="E14" s="114"/>
    </row>
    <row r="15" spans="2:6" ht="90" customHeight="1" x14ac:dyDescent="0.2">
      <c r="B15" s="338" t="s">
        <v>41</v>
      </c>
      <c r="C15" s="339"/>
      <c r="D15" s="339"/>
      <c r="E15" s="340"/>
    </row>
    <row r="16" spans="2:6" x14ac:dyDescent="0.2">
      <c r="B16" s="140"/>
      <c r="C16" s="141"/>
      <c r="D16" s="141"/>
      <c r="E16" s="142"/>
    </row>
    <row r="17" spans="2:5" x14ac:dyDescent="0.2">
      <c r="B17" s="143" t="s">
        <v>40</v>
      </c>
      <c r="C17" s="141"/>
      <c r="D17" s="141"/>
      <c r="E17" s="142"/>
    </row>
    <row r="18" spans="2:5" x14ac:dyDescent="0.2">
      <c r="B18" s="144"/>
      <c r="C18" s="141"/>
      <c r="D18" s="141"/>
      <c r="E18" s="142"/>
    </row>
    <row r="19" spans="2:5" x14ac:dyDescent="0.2">
      <c r="B19" s="140"/>
      <c r="C19" s="141"/>
      <c r="D19" s="141"/>
      <c r="E19" s="142"/>
    </row>
    <row r="20" spans="2:5" x14ac:dyDescent="0.2">
      <c r="B20" s="140"/>
      <c r="C20" s="141"/>
      <c r="D20" s="141"/>
      <c r="E20" s="142"/>
    </row>
    <row r="21" spans="2:5" ht="12.75" x14ac:dyDescent="0.2">
      <c r="B21" s="143" t="s">
        <v>42</v>
      </c>
      <c r="C21" s="141"/>
      <c r="D21" s="141"/>
      <c r="E21" s="142"/>
    </row>
    <row r="22" spans="2:5" ht="12" thickBot="1" x14ac:dyDescent="0.25">
      <c r="B22" s="145"/>
      <c r="C22" s="146"/>
      <c r="D22" s="146"/>
      <c r="E22" s="147"/>
    </row>
    <row r="23" spans="2:5" ht="12" thickBot="1" x14ac:dyDescent="0.25">
      <c r="B23" s="114"/>
      <c r="C23" s="114"/>
      <c r="D23" s="114"/>
      <c r="E23" s="114"/>
    </row>
    <row r="24" spans="2:5" ht="25.5" customHeight="1" x14ac:dyDescent="0.2">
      <c r="B24" s="329" t="s">
        <v>43</v>
      </c>
      <c r="C24" s="329"/>
      <c r="D24" s="329"/>
      <c r="E24" s="329"/>
    </row>
  </sheetData>
  <sheetProtection algorithmName="SHA-512" hashValue="PdCZQQ6tS0RW7FCNU4XlpRqhnBEuqdX5QWkTmPY/6mgpz7myIFHm2UNv5jPbbNu8mO7xSf7MZ/ZXfvdaVog4tg==" saltValue="NbjqplqtbYXykjF7Z+vEGQ==" spinCount="100000" sheet="1" formatColumns="0" formatRows="0"/>
  <mergeCells count="10">
    <mergeCell ref="B12:E12"/>
    <mergeCell ref="B15:E15"/>
    <mergeCell ref="B24:E24"/>
    <mergeCell ref="B1:E1"/>
    <mergeCell ref="B2:B3"/>
    <mergeCell ref="D2:D3"/>
    <mergeCell ref="B5:B6"/>
    <mergeCell ref="C5:C6"/>
    <mergeCell ref="D5:D6"/>
    <mergeCell ref="E5:E6"/>
  </mergeCells>
  <conditionalFormatting sqref="B13">
    <cfRule type="containsText" dxfId="25" priority="1" operator="containsText" text="Compilare correttamente i fogli 1 e/o 2">
      <formula>NOT(ISERROR(SEARCH("Compilare correttamente i fogli 1 e/o 2",B13)))</formula>
    </cfRule>
    <cfRule type="containsText" dxfId="24" priority="2" operator="containsText" text="CHECK">
      <formula>NOT(ISERROR(SEARCH("CHECK",B13)))</formula>
    </cfRule>
    <cfRule type="containsText" dxfId="23" priority="3" operator="containsText" text="OK">
      <formula>NOT(ISERROR(SEARCH("OK",B13)))</formula>
    </cfRule>
  </conditionalFormatting>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3AD05-86E9-4E72-AF5D-F00650DB3A06}">
  <sheetPr>
    <tabColor theme="9" tint="0.39997558519241921"/>
    <pageSetUpPr fitToPage="1"/>
  </sheetPr>
  <dimension ref="B2:V20"/>
  <sheetViews>
    <sheetView zoomScaleNormal="100" zoomScaleSheetLayoutView="100" workbookViewId="0">
      <selection activeCell="D29" sqref="D29"/>
    </sheetView>
  </sheetViews>
  <sheetFormatPr defaultColWidth="8.6640625" defaultRowHeight="11.25" x14ac:dyDescent="0.2"/>
  <cols>
    <col min="1" max="1" width="5.5" style="178" customWidth="1"/>
    <col min="2" max="2" width="40.5" style="178" customWidth="1"/>
    <col min="3" max="21" width="15" style="178" customWidth="1"/>
    <col min="22" max="16384" width="8.6640625" style="178"/>
  </cols>
  <sheetData>
    <row r="2" spans="2:22" ht="15.75" x14ac:dyDescent="0.2">
      <c r="B2" s="102" t="s">
        <v>121</v>
      </c>
      <c r="C2" s="103"/>
      <c r="D2" s="103"/>
      <c r="E2" s="103"/>
      <c r="F2" s="103"/>
      <c r="G2" s="103"/>
      <c r="H2" s="103"/>
      <c r="I2" s="103"/>
      <c r="J2" s="103"/>
      <c r="K2" s="103"/>
      <c r="L2" s="103"/>
      <c r="M2" s="103"/>
      <c r="N2" s="103"/>
      <c r="O2" s="103"/>
      <c r="P2" s="103"/>
      <c r="Q2" s="103"/>
      <c r="R2" s="103"/>
      <c r="S2" s="103"/>
      <c r="T2" s="103"/>
      <c r="U2" s="103"/>
      <c r="V2" s="103"/>
    </row>
    <row r="3" spans="2:22" ht="16.5" thickBot="1" x14ac:dyDescent="0.25">
      <c r="B3" s="372" t="s">
        <v>44</v>
      </c>
      <c r="C3" s="372"/>
      <c r="D3" s="372"/>
      <c r="E3" s="373" t="s">
        <v>46</v>
      </c>
      <c r="F3" s="373"/>
      <c r="G3" s="387" t="str">
        <f>IF(E3="","Selezionare","OK")</f>
        <v>OK</v>
      </c>
      <c r="H3" s="387"/>
      <c r="I3" s="387"/>
      <c r="J3" s="104"/>
      <c r="K3" s="104"/>
      <c r="L3" s="104"/>
      <c r="M3" s="104"/>
      <c r="N3" s="104"/>
      <c r="O3" s="104"/>
      <c r="P3" s="104"/>
      <c r="Q3" s="104"/>
      <c r="R3" s="104"/>
      <c r="S3" s="104"/>
      <c r="T3" s="104"/>
      <c r="U3" s="104"/>
      <c r="V3" s="104"/>
    </row>
    <row r="4" spans="2:22" ht="12" thickBot="1" x14ac:dyDescent="0.25">
      <c r="B4" s="61" t="s">
        <v>5</v>
      </c>
      <c r="C4" s="180">
        <v>43831</v>
      </c>
      <c r="D4" s="180">
        <v>43862</v>
      </c>
      <c r="E4" s="180">
        <v>43891</v>
      </c>
      <c r="F4" s="180">
        <v>43922</v>
      </c>
      <c r="G4" s="180">
        <v>43952</v>
      </c>
      <c r="H4" s="180">
        <v>43983</v>
      </c>
      <c r="I4" s="180">
        <v>44013</v>
      </c>
      <c r="J4" s="180">
        <v>44044</v>
      </c>
      <c r="K4" s="180">
        <v>44075</v>
      </c>
      <c r="L4" s="180">
        <v>44105</v>
      </c>
      <c r="M4" s="180">
        <v>44136</v>
      </c>
      <c r="N4" s="180">
        <v>44166</v>
      </c>
      <c r="O4" s="180">
        <v>44197</v>
      </c>
      <c r="P4" s="180">
        <v>44228</v>
      </c>
      <c r="Q4" s="180">
        <v>44256</v>
      </c>
      <c r="R4" s="180">
        <v>44287</v>
      </c>
      <c r="S4" s="180">
        <v>44317</v>
      </c>
      <c r="T4" s="180">
        <v>44348</v>
      </c>
      <c r="U4" s="62" t="s">
        <v>3</v>
      </c>
      <c r="V4" s="105"/>
    </row>
    <row r="5" spans="2:22" ht="12" thickBot="1" x14ac:dyDescent="0.25">
      <c r="B5" s="63" t="s">
        <v>34</v>
      </c>
      <c r="C5" s="35">
        <f>'2-Soggetto3'!C6</f>
        <v>0</v>
      </c>
      <c r="D5" s="35" t="str">
        <f>IF(OR(C5='2-Soggetto3'!$U$6,C5=""),"",C5+'2-Soggetto3'!D6)</f>
        <v/>
      </c>
      <c r="E5" s="35" t="str">
        <f>IF(OR(D5='2-Soggetto3'!$U$6,D5=""),"",D5+'2-Soggetto3'!E6)</f>
        <v/>
      </c>
      <c r="F5" s="35" t="str">
        <f>IF(OR(E5='2-Soggetto3'!$U$6,E5=""),"",E5+'2-Soggetto3'!F6)</f>
        <v/>
      </c>
      <c r="G5" s="35" t="str">
        <f>IF(OR(F5='2-Soggetto3'!$U$6,F5=""),"",F5+'2-Soggetto3'!G6)</f>
        <v/>
      </c>
      <c r="H5" s="35" t="str">
        <f>IF(OR(G5='2-Soggetto3'!$U$6,G5=""),"",G5+'2-Soggetto3'!H6)</f>
        <v/>
      </c>
      <c r="I5" s="35" t="str">
        <f>IF(OR(H5='2-Soggetto3'!$U$6,H5=""),"",H5+'2-Soggetto3'!I6)</f>
        <v/>
      </c>
      <c r="J5" s="35" t="str">
        <f>IF(OR(I5='2-Soggetto3'!$U$6,I5=""),"",I5+'2-Soggetto3'!J6)</f>
        <v/>
      </c>
      <c r="K5" s="35" t="str">
        <f>IF(OR(J5='2-Soggetto3'!$U$6,J5=""),"",J5+'2-Soggetto3'!K6)</f>
        <v/>
      </c>
      <c r="L5" s="35" t="str">
        <f>IF(OR(K5='2-Soggetto3'!$U$6,K5=""),"",K5+'2-Soggetto3'!L6)</f>
        <v/>
      </c>
      <c r="M5" s="35" t="str">
        <f>IF(OR(L5='2-Soggetto3'!$U$6,L5=""),"",L5+'2-Soggetto3'!M6)</f>
        <v/>
      </c>
      <c r="N5" s="35" t="str">
        <f>IF(OR(M5='2-Soggetto3'!$U$6,M5=""),"",M5+'2-Soggetto3'!N6)</f>
        <v/>
      </c>
      <c r="O5" s="35" t="str">
        <f>IF(OR(N5='2-Soggetto3'!$U$6,N5=""),"",N5+'2-Soggetto3'!O6)</f>
        <v/>
      </c>
      <c r="P5" s="35" t="str">
        <f>IF(OR(O5='2-Soggetto3'!$U$6,O5=""),"",O5+'2-Soggetto3'!P6)</f>
        <v/>
      </c>
      <c r="Q5" s="35" t="str">
        <f>IF(OR(P5='2-Soggetto3'!$U$6,P5=""),"",P5+'2-Soggetto3'!Q6)</f>
        <v/>
      </c>
      <c r="R5" s="35" t="str">
        <f>IF(OR(Q5='2-Soggetto3'!$U$6,Q5=""),"",Q5+'2-Soggetto3'!R6)</f>
        <v/>
      </c>
      <c r="S5" s="35" t="str">
        <f>IF(OR(R5='2-Soggetto3'!$U$6,R5=""),"",R5+'2-Soggetto3'!S6)</f>
        <v/>
      </c>
      <c r="T5" s="35" t="str">
        <f>IF(OR(S5='2-Soggetto3'!$U$6,S5=""),"",S5+'2-Soggetto3'!T6)</f>
        <v/>
      </c>
      <c r="U5" s="36"/>
      <c r="V5" s="105"/>
    </row>
    <row r="6" spans="2:22" ht="12" thickBot="1" x14ac:dyDescent="0.25">
      <c r="B6" s="63" t="s">
        <v>33</v>
      </c>
      <c r="C6" s="37" t="str">
        <f>IF('2-Soggetto3'!$U$6=0,"",C5/'2-Soggetto3'!$U$6)</f>
        <v/>
      </c>
      <c r="D6" s="37" t="str">
        <f>IF(OR('2-Soggetto3'!$U$6=0,C6=100%,C6=""),"",D5/'2-Soggetto3'!$U$6)</f>
        <v/>
      </c>
      <c r="E6" s="37" t="str">
        <f>IF(OR('2-Soggetto3'!$U$6=0,D6=100%,D6=""),"",E5/'2-Soggetto3'!$U$6)</f>
        <v/>
      </c>
      <c r="F6" s="37" t="str">
        <f>IF(OR('2-Soggetto3'!$U$6=0,E6=100%,E6=""),"",F5/'2-Soggetto3'!$U$6)</f>
        <v/>
      </c>
      <c r="G6" s="37" t="str">
        <f>IF(OR('2-Soggetto3'!$U$6=0,F6=100%,F6=""),"",G5/'2-Soggetto3'!$U$6)</f>
        <v/>
      </c>
      <c r="H6" s="37" t="str">
        <f>IF(OR('2-Soggetto3'!$U$6=0,G6=100%,G6=""),"",H5/'2-Soggetto3'!$U$6)</f>
        <v/>
      </c>
      <c r="I6" s="37" t="str">
        <f>IF(OR('2-Soggetto3'!$U$6=0,H6=100%,H6=""),"",I5/'2-Soggetto3'!$U$6)</f>
        <v/>
      </c>
      <c r="J6" s="37" t="str">
        <f>IF(OR('2-Soggetto3'!$U$6=0,I6=100%,I6=""),"",J5/'2-Soggetto3'!$U$6)</f>
        <v/>
      </c>
      <c r="K6" s="37" t="str">
        <f>IF(OR('2-Soggetto3'!$U$6=0,J6=100%,J6=""),"",K5/'2-Soggetto3'!$U$6)</f>
        <v/>
      </c>
      <c r="L6" s="37" t="str">
        <f>IF(OR('2-Soggetto3'!$U$6=0,K6=100%,K6=""),"",L5/'2-Soggetto3'!$U$6)</f>
        <v/>
      </c>
      <c r="M6" s="37" t="str">
        <f>IF(OR('2-Soggetto3'!$U$6=0,L6=100%,L6=""),"",M5/'2-Soggetto3'!$U$6)</f>
        <v/>
      </c>
      <c r="N6" s="37" t="str">
        <f>IF(OR('2-Soggetto3'!$U$6=0,M6=100%,M6=""),"",N5/'2-Soggetto3'!$U$6)</f>
        <v/>
      </c>
      <c r="O6" s="37" t="str">
        <f>IF(OR('2-Soggetto3'!$U$6=0,N6=100%,N6=""),"",O5/'2-Soggetto3'!$U$6)</f>
        <v/>
      </c>
      <c r="P6" s="37" t="str">
        <f>IF(OR('2-Soggetto3'!$U$6=0,O6=100%,O6=""),"",P5/'2-Soggetto3'!$U$6)</f>
        <v/>
      </c>
      <c r="Q6" s="37" t="str">
        <f>IF(OR('2-Soggetto3'!$U$6=0,P6=100%,P6=""),"",Q5/'2-Soggetto3'!$U$6)</f>
        <v/>
      </c>
      <c r="R6" s="37" t="str">
        <f>IF(OR('2-Soggetto3'!$U$6=0,Q6=100%,Q6=""),"",R5/'2-Soggetto3'!$U$6)</f>
        <v/>
      </c>
      <c r="S6" s="37" t="str">
        <f>IF(OR('2-Soggetto3'!$U$6=0,R6=100%,R6=""),"",S5/'2-Soggetto3'!$U$6)</f>
        <v/>
      </c>
      <c r="T6" s="37" t="str">
        <f>IF(OR('2-Soggetto3'!$U$6=0,S6=100%,S6=""),"",T5/'2-Soggetto3'!$U$6)</f>
        <v/>
      </c>
      <c r="U6" s="38"/>
      <c r="V6" s="105"/>
    </row>
    <row r="7" spans="2:22" ht="39.950000000000003" customHeight="1" thickBot="1" x14ac:dyDescent="0.25">
      <c r="B7" s="107" t="s">
        <v>56</v>
      </c>
      <c r="C7" s="53" t="str">
        <f>IF(OR('2-Soggetto3'!U6=0,E3&lt;&gt;"1 - con anticipazione"),"",IF(C6=Elenco!O7,$M$19,Elenco!K7*$M$19))</f>
        <v/>
      </c>
      <c r="D7" s="53" t="str">
        <f>IF(OR($E$3&lt;&gt;"1 - con anticipazione",'2-Soggetto3'!$U$6=0),"",IF(AND(D6=100%,C9=0),$M$19,IF(D6=Elenco!$O$7,(Elenco!$N$7*$M$19),0)))</f>
        <v/>
      </c>
      <c r="E7" s="53" t="str">
        <f>IF(OR($E$3&lt;&gt;"1 - con anticipazione",'2-Soggetto3'!$U$6=0),"",IF(AND(E6=100%,D9=0),$M$19,IF(E6=Elenco!$O$7,(Elenco!$N$7*$M$19),0)))</f>
        <v/>
      </c>
      <c r="F7" s="53" t="str">
        <f>IF(OR($E$3&lt;&gt;"1 - con anticipazione",'2-Soggetto3'!$U$6=0),"",IF(AND(F6=100%,E9=0),$M$19,IF(F6=Elenco!$O$7,(Elenco!$N$7*$M$19),0)))</f>
        <v/>
      </c>
      <c r="G7" s="53" t="str">
        <f>IF(OR($E$3&lt;&gt;"1 - con anticipazione",'2-Soggetto3'!$U$6=0),"",IF(AND(G6=100%,F9=0),$M$19,IF(G6=Elenco!$O$7,(Elenco!$N$7*$M$19),0)))</f>
        <v/>
      </c>
      <c r="H7" s="53" t="str">
        <f>IF(OR($E$3&lt;&gt;"1 - con anticipazione",'2-Soggetto3'!$U$6=0),"",IF(AND(H6=100%,G9=0),$M$19,IF(H6=Elenco!$O$7,(Elenco!$N$7*$M$19),0)))</f>
        <v/>
      </c>
      <c r="I7" s="53" t="str">
        <f>IF(OR($E$3&lt;&gt;"1 - con anticipazione",'2-Soggetto3'!$U$6=0),"",IF(AND(I6=100%,H9=0),$M$19,IF(I6=Elenco!$O$7,(Elenco!$N$7*$M$19),0)))</f>
        <v/>
      </c>
      <c r="J7" s="53" t="str">
        <f>IF(OR($E$3&lt;&gt;"1 - con anticipazione",'2-Soggetto3'!$U$6=0),"",IF(AND(J6=100%,I9=0),$M$19,IF(J6=Elenco!$O$7,(Elenco!$N$7*$M$19),0)))</f>
        <v/>
      </c>
      <c r="K7" s="53" t="str">
        <f>IF(OR($E$3&lt;&gt;"1 - con anticipazione",'2-Soggetto3'!$U$6=0),"",IF(AND(K6=100%,J9=0),$M$19,IF(K6=Elenco!$O$7,(Elenco!$N$7*$M$19),0)))</f>
        <v/>
      </c>
      <c r="L7" s="53" t="str">
        <f>IF(OR($E$3&lt;&gt;"1 - con anticipazione",'2-Soggetto3'!$U$6=0),"",IF(AND(L6=100%,K9=0),$M$19,IF(L6=Elenco!$O$7,(Elenco!$N$7*$M$19),0)))</f>
        <v/>
      </c>
      <c r="M7" s="53" t="str">
        <f>IF(OR($E$3&lt;&gt;"1 - con anticipazione",'2-Soggetto3'!$U$6=0),"",IF(AND(M6=100%,L9=0),$M$19,IF(M6=Elenco!$O$7,(Elenco!$N$7*$M$19),0)))</f>
        <v/>
      </c>
      <c r="N7" s="53" t="str">
        <f>IF(OR($E$3&lt;&gt;"1 - con anticipazione",'2-Soggetto3'!$U$6=0),"",IF(AND(N6=100%,M9=0),$M$19,IF(N6=Elenco!$O$7,(Elenco!$N$7*$M$19),0)))</f>
        <v/>
      </c>
      <c r="O7" s="53" t="str">
        <f>IF(OR($E$3&lt;&gt;"1 - con anticipazione",'2-Soggetto3'!$U$6=0),"",IF(AND(O6=100%,N9=0),$M$19,IF(O6=Elenco!$O$7,(Elenco!$N$7*$M$19),0)))</f>
        <v/>
      </c>
      <c r="P7" s="53" t="str">
        <f>IF(OR($E$3&lt;&gt;"1 - con anticipazione",'2-Soggetto3'!$U$6=0),"",IF(AND(P6=100%,O9=0),$M$19,IF(P6=Elenco!$O$7,(Elenco!$N$7*$M$19),0)))</f>
        <v/>
      </c>
      <c r="Q7" s="53" t="str">
        <f>IF(OR($E$3&lt;&gt;"1 - con anticipazione",'2-Soggetto3'!$U$6=0),"",IF(AND(Q6=100%,P9=0),$M$19,IF(Q6=Elenco!$O$7,(Elenco!$N$7*$M$19),0)))</f>
        <v/>
      </c>
      <c r="R7" s="53" t="str">
        <f>IF(OR($E$3&lt;&gt;"1 - con anticipazione",'2-Soggetto3'!$U$6=0),"",IF(AND(R6=100%,Q9=0),$M$19,IF(R6=Elenco!$O$7,(Elenco!$N$7*$M$19),0)))</f>
        <v/>
      </c>
      <c r="S7" s="53" t="str">
        <f>IF(OR($E$3&lt;&gt;"1 - con anticipazione",'2-Soggetto3'!$U$6=0),"",IF(AND(S6=100%,R9=0),$M$19,IF(S6=Elenco!$O$7,(Elenco!$N$7*$M$19),0)))</f>
        <v/>
      </c>
      <c r="T7" s="53" t="str">
        <f>IF(OR($E$3&lt;&gt;"1 - con anticipazione",'2-Soggetto3'!$U$6=0),"",IF(AND(T6=100%,S9=0),$M$19,IF(T6=Elenco!$O$7,(Elenco!$N$7*$M$19),0)))</f>
        <v/>
      </c>
      <c r="U7" s="54">
        <f>SUM(C7:T7)</f>
        <v>0</v>
      </c>
      <c r="V7" s="60" t="str">
        <f>IF(E3=Elenco!Y7,"",IF(AND(E3=Elenco!Y6,'4-Soggetto3'!N15&gt;0,U7='4-Soggetto3'!N15),"OK","Check"))</f>
        <v>Check</v>
      </c>
    </row>
    <row r="8" spans="2:22" ht="39.950000000000003" hidden="1" customHeight="1" thickBot="1" x14ac:dyDescent="0.25">
      <c r="B8" s="107" t="s">
        <v>57</v>
      </c>
      <c r="C8" s="53" t="str">
        <f>IF(OR($E$3&lt;&gt;"2 - avanzamento lavori",'2-Soggetto3'!$U$6=0),"",IF(AND(C6&gt;=40%,C6&lt;90%),(40%*$K$19),IF(C6=100%,$K$19,IF(C6&gt;=90%,(90%*$K$19),0))))</f>
        <v/>
      </c>
      <c r="D8" s="53" t="str">
        <f>IF(OR($E$3&lt;&gt;"2 - avanzamento lavori",'2-Soggetto3'!$U$6=0),"",IF(AND(D6=100%,C9=(90%*$K$19)),(10%*$K$19),IF(AND(D6=100%,C9=(40%*$K$19)),(60%*$K$19),IF(AND(D6=100%,C9=0),$K$19,IF(AND(D6&gt;=90%,D6&lt;100%,C9=0),(90%*$K$19),IF(AND(D6&gt;=40%,D6&lt;90%,C9&lt;(40%*$K$19)),(40%*$K$19),IF(AND(D6&gt;=90%,D6&lt;100%,C9=(40%*$K$19)),(50%*$K$19),0)))))))</f>
        <v/>
      </c>
      <c r="E8" s="53" t="str">
        <f>IF(OR($E$3&lt;&gt;"2 - avanzamento lavori",'2-Soggetto3'!$U$6=0),"",IF(AND(E6=100%,D9=(90%*$K$19)),(10%*$K$19),IF(AND(E6=100%,D9=(40%*$K$19)),(60%*$K$19),IF(AND(E6=100%,D9=0),$K$19,IF(AND(E6&gt;=90%,E6&lt;100%,D9=0),(90%*$K$19),IF(AND(E6&gt;=40%,E6&lt;90%,D9&lt;(40%*$K$19)),(40%*$K$19),IF(AND(E6&gt;=90%,E6&lt;100%,D9=(40%*$K$19)),(50%*$K$19),0)))))))</f>
        <v/>
      </c>
      <c r="F8" s="53" t="str">
        <f>IF(OR($E$3&lt;&gt;"2 - avanzamento lavori",'2-Soggetto3'!$U$6=0),"",IF(AND(F6=100%,E9=(90%*$K$19)),(10%*$K$19),IF(AND(F6=100%,E9=(40%*$K$19)),(60%*$K$19),IF(AND(F6=100%,E9=0),$K$19,IF(AND(F6&gt;=90%,F6&lt;100%,E9=0),(90%*$K$19),IF(AND(F6&gt;=40%,F6&lt;90%,E9&lt;(40%*$K$19)),(40%*$K$19),IF(AND(F6&gt;=90%,F6&lt;100%,E9=(40%*$K$19)),(50%*$K$19),0)))))))</f>
        <v/>
      </c>
      <c r="G8" s="53" t="str">
        <f>IF(OR($E$3&lt;&gt;"2 - avanzamento lavori",'2-Soggetto3'!$U$6=0),"",IF(AND(G6=100%,F9=(90%*$K$19)),(10%*$K$19),IF(AND(G6=100%,F9=(40%*$K$19)),(60%*$K$19),IF(AND(G6=100%,F9=0),$K$19,IF(AND(G6&gt;=90%,G6&lt;100%,F9=0),(90%*$K$19),IF(AND(G6&gt;=40%,G6&lt;90%,F9&lt;(40%*$K$19)),(40%*$K$19),IF(AND(G6&gt;=90%,G6&lt;100%,F9=(40%*$K$19)),(50%*$K$19),0)))))))</f>
        <v/>
      </c>
      <c r="H8" s="53" t="str">
        <f>IF(OR($E$3&lt;&gt;"2 - avanzamento lavori",'2-Soggetto3'!$U$6=0),"",IF(AND(H6=100%,G9=(90%*$K$19)),(10%*$K$19),IF(AND(H6=100%,G9=(40%*$K$19)),(60%*$K$19),IF(AND(H6=100%,G9=0),$K$19,IF(AND(H6&gt;=90%,H6&lt;100%,G9=0),(90%*$K$19),IF(AND(H6&gt;=40%,H6&lt;90%,G9&lt;(40%*$K$19)),(40%*$K$19),IF(AND(H6&gt;=90%,H6&lt;100%,G9=(40%*$K$19)),(50%*$K$19),0)))))))</f>
        <v/>
      </c>
      <c r="I8" s="53" t="str">
        <f>IF(OR($E$3&lt;&gt;"2 - avanzamento lavori",'2-Soggetto3'!$U$6=0),"",IF(AND(I6=100%,H9=(90%*$K$19)),(10%*$K$19),IF(AND(I6=100%,H9=(40%*$K$19)),(60%*$K$19),IF(AND(I6=100%,H9=0),$K$19,IF(AND(I6&gt;=90%,I6&lt;100%,H9=0),(90%*$K$19),IF(AND(I6&gt;=40%,I6&lt;90%,H9&lt;(40%*$K$19)),(40%*$K$19),IF(AND(I6&gt;=90%,I6&lt;100%,H9=(40%*$K$19)),(50%*$K$19),0)))))))</f>
        <v/>
      </c>
      <c r="J8" s="53" t="str">
        <f>IF(OR($E$3&lt;&gt;"2 - avanzamento lavori",'2-Soggetto3'!$U$6=0),"",IF(AND(J6=100%,I9=(90%*$K$19)),(10%*$K$19),IF(AND(J6=100%,I9=(40%*$K$19)),(60%*$K$19),IF(AND(J6=100%,I9=0),$K$19,IF(AND(J6&gt;=90%,J6&lt;100%,I9=0),(90%*$K$19),IF(AND(J6&gt;=40%,J6&lt;90%,I9&lt;(40%*$K$19)),(40%*$K$19),IF(AND(J6&gt;=90%,J6&lt;100%,I9=(40%*$K$19)),(50%*$K$19),0)))))))</f>
        <v/>
      </c>
      <c r="K8" s="53" t="str">
        <f>IF(OR($E$3&lt;&gt;"2 - avanzamento lavori",'2-Soggetto3'!$U$6=0),"",IF(AND(K6=100%,J9=(90%*$K$19)),(10%*$K$19),IF(AND(K6=100%,J9=(40%*$K$19)),(60%*$K$19),IF(AND(K6=100%,J9=0),$K$19,IF(AND(K6&gt;=90%,K6&lt;100%,J9=0),(90%*$K$19),IF(AND(K6&gt;=40%,K6&lt;90%,J9&lt;(40%*$K$19)),(40%*$K$19),IF(AND(K6&gt;=90%,K6&lt;100%,J9=(40%*$K$19)),(50%*$K$19),0)))))))</f>
        <v/>
      </c>
      <c r="L8" s="53" t="str">
        <f>IF(OR($E$3&lt;&gt;"2 - avanzamento lavori",'2-Soggetto3'!$U$6=0),"",IF(AND(L6=100%,K9=(90%*$K$19)),(10%*$K$19),IF(AND(L6=100%,K9=(40%*$K$19)),(60%*$K$19),IF(AND(L6=100%,K9=0),$K$19,IF(AND(L6&gt;=90%,L6&lt;100%,K9=0),(90%*$K$19),IF(AND(L6&gt;=40%,L6&lt;90%,K9&lt;(40%*$K$19)),(40%*$K$19),IF(AND(L6&gt;=90%,L6&lt;100%,K9=(40%*$K$19)),(50%*$K$19),0)))))))</f>
        <v/>
      </c>
      <c r="M8" s="53" t="str">
        <f>IF(OR($E$3&lt;&gt;"2 - avanzamento lavori",'2-Soggetto3'!$U$6=0),"",IF(AND(M6=100%,L9=(90%*$K$19)),(10%*$K$19),IF(AND(M6=100%,L9=(40%*$K$19)),(60%*$K$19),IF(AND(M6=100%,L9=0),$K$19,IF(AND(M6&gt;=90%,M6&lt;100%,L9=0),(90%*$K$19),IF(AND(M6&gt;=40%,M6&lt;90%,L9&lt;(40%*$K$19)),(40%*$K$19),IF(AND(M6&gt;=90%,M6&lt;100%,L9=(40%*$K$19)),(50%*$K$19),0)))))))</f>
        <v/>
      </c>
      <c r="N8" s="53" t="str">
        <f>IF(OR($E$3&lt;&gt;"2 - avanzamento lavori",'2-Soggetto3'!$U$6=0),"",IF(AND(N6=100%,M9=(90%*$K$19)),(10%*$K$19),IF(AND(N6=100%,M9=(40%*$K$19)),(60%*$K$19),IF(AND(N6=100%,M9=0),$K$19,IF(AND(N6&gt;=90%,N6&lt;100%,M9=0),(90%*$K$19),IF(AND(N6&gt;=40%,N6&lt;90%,M9&lt;(40%*$K$19)),(40%*$K$19),IF(AND(N6&gt;=90%,N6&lt;100%,M9=(40%*$K$19)),(50%*$K$19),0)))))))</f>
        <v/>
      </c>
      <c r="O8" s="53" t="str">
        <f>IF(OR($E$3&lt;&gt;"2 - avanzamento lavori",'2-Soggetto3'!$U$6=0),"",IF(AND(O6=100%,N9=(90%*$K$19)),(10%*$K$19),IF(AND(O6=100%,N9=(40%*$K$19)),(60%*$K$19),IF(AND(O6=100%,N9=0),$K$19,IF(AND(O6&gt;=90%,O6&lt;100%,N9=0),(90%*$K$19),IF(AND(O6&gt;=40%,O6&lt;90%,N9&lt;(40%*$K$19)),(40%*$K$19),IF(AND(O6&gt;=90%,O6&lt;100%,N9=(40%*$K$19)),(50%*$K$19),0)))))))</f>
        <v/>
      </c>
      <c r="P8" s="53" t="str">
        <f>IF(OR($E$3&lt;&gt;"2 - avanzamento lavori",'2-Soggetto3'!$U$6=0),"",IF(AND(P6=100%,O9=(90%*$K$19)),(10%*$K$19),IF(AND(P6=100%,O9=(40%*$K$19)),(60%*$K$19),IF(AND(P6=100%,O9=0),$K$19,IF(AND(P6&gt;=90%,P6&lt;100%,O9=0),(90%*$K$19),IF(AND(P6&gt;=40%,P6&lt;90%,O9&lt;(40%*$K$19)),(40%*$K$19),IF(AND(P6&gt;=90%,P6&lt;100%,O9=(40%*$K$19)),(50%*$K$19),0)))))))</f>
        <v/>
      </c>
      <c r="Q8" s="53" t="str">
        <f>IF(OR($E$3&lt;&gt;"2 - avanzamento lavori",'2-Soggetto3'!$U$6=0),"",IF(AND(Q6=100%,P9=(90%*$K$19)),(10%*$K$19),IF(AND(Q6=100%,P9=(40%*$K$19)),(60%*$K$19),IF(AND(Q6=100%,P9=0),$K$19,IF(AND(Q6&gt;=90%,Q6&lt;100%,P9=0),(90%*$K$19),IF(AND(Q6&gt;=40%,Q6&lt;90%,P9&lt;(40%*$K$19)),(40%*$K$19),IF(AND(Q6&gt;=90%,Q6&lt;100%,P9=(40%*$K$19)),(50%*$K$19),0)))))))</f>
        <v/>
      </c>
      <c r="R8" s="53" t="str">
        <f>IF(OR($E$3&lt;&gt;"2 - avanzamento lavori",'2-Soggetto3'!$U$6=0),"",IF(AND(R6=100%,Q9=(90%*$K$19)),(10%*$K$19),IF(AND(R6=100%,Q9=(40%*$K$19)),(60%*$K$19),IF(AND(R6=100%,Q9=0),$K$19,IF(AND(R6&gt;=90%,R6&lt;100%,Q9=0),(90%*$K$19),IF(AND(R6&gt;=40%,R6&lt;90%,Q9&lt;(40%*$K$19)),(40%*$K$19),IF(AND(R6&gt;=90%,R6&lt;100%,Q9=(40%*$K$19)),(50%*$K$19),0)))))))</f>
        <v/>
      </c>
      <c r="S8" s="53" t="str">
        <f>IF(OR($E$3&lt;&gt;"2 - avanzamento lavori",'2-Soggetto3'!$U$6=0),"",IF(AND(S6=100%,R9=(90%*$K$19)),(10%*$K$19),IF(AND(S6=100%,R9=(40%*$K$19)),(60%*$K$19),IF(AND(S6=100%,R9=0),$K$19,IF(AND(S6&gt;=90%,S6&lt;100%,R9=0),(90%*$K$19),IF(AND(S6&gt;=40%,S6&lt;90%,R9&lt;(40%*$K$19)),(40%*$K$19),IF(AND(S6&gt;=90%,S6&lt;100%,R9=(40%*$K$19)),(50%*$K$19),0)))))))</f>
        <v/>
      </c>
      <c r="T8" s="53" t="str">
        <f>IF(OR($E$3&lt;&gt;"2 - avanzamento lavori",'2-Soggetto3'!$U$6=0),"",IF(AND(T6=100%,S9=(90%*$K$19)),(10%*$K$19),IF(AND(T6=100%,S9=(40%*$K$19)),(60%*$K$19),IF(AND(T6=100%,S9=0),$K$19,IF(AND(T6&gt;=90%,T6&lt;100%,S9=0),(90%*$K$19),IF(AND(T6&gt;=40%,T6&lt;90%,S9&lt;(40%*$K$19)),(40%*$K$19),IF(AND(T6&gt;=90%,T6&lt;100%,S9=(40%*$K$19)),(50%*$K$19),0)))))))</f>
        <v/>
      </c>
      <c r="U8" s="54">
        <f>SUM(C8:T8)</f>
        <v>0</v>
      </c>
      <c r="V8" s="106" t="str">
        <f>IF(E3=Elenco!Y6,"",IF(AND(E3=Elenco!Y7,'4-Soggetto3'!N15&gt;0,U8='4-Soggetto3'!N15),"OK","Check"))</f>
        <v/>
      </c>
    </row>
    <row r="9" spans="2:22" ht="12.75" thickBot="1" x14ac:dyDescent="0.25">
      <c r="B9" s="64" t="s">
        <v>35</v>
      </c>
      <c r="C9" s="22">
        <f>IF(C7&lt;&gt;"",C7,IF(C8&lt;&gt;"",C8,0))</f>
        <v>0</v>
      </c>
      <c r="D9" s="22">
        <f t="shared" ref="D9:T9" si="0">IF(D7&lt;&gt;"",(D7+C9),IF(D8&lt;&gt;"",(D8+C9),0))</f>
        <v>0</v>
      </c>
      <c r="E9" s="22">
        <f t="shared" si="0"/>
        <v>0</v>
      </c>
      <c r="F9" s="22">
        <f t="shared" si="0"/>
        <v>0</v>
      </c>
      <c r="G9" s="22">
        <f t="shared" si="0"/>
        <v>0</v>
      </c>
      <c r="H9" s="22">
        <f t="shared" si="0"/>
        <v>0</v>
      </c>
      <c r="I9" s="22">
        <f t="shared" si="0"/>
        <v>0</v>
      </c>
      <c r="J9" s="22">
        <f t="shared" si="0"/>
        <v>0</v>
      </c>
      <c r="K9" s="22">
        <f t="shared" si="0"/>
        <v>0</v>
      </c>
      <c r="L9" s="22">
        <f t="shared" si="0"/>
        <v>0</v>
      </c>
      <c r="M9" s="22">
        <f t="shared" si="0"/>
        <v>0</v>
      </c>
      <c r="N9" s="22">
        <f t="shared" si="0"/>
        <v>0</v>
      </c>
      <c r="O9" s="22">
        <f t="shared" si="0"/>
        <v>0</v>
      </c>
      <c r="P9" s="22">
        <f t="shared" si="0"/>
        <v>0</v>
      </c>
      <c r="Q9" s="22">
        <f t="shared" si="0"/>
        <v>0</v>
      </c>
      <c r="R9" s="22">
        <f t="shared" si="0"/>
        <v>0</v>
      </c>
      <c r="S9" s="22">
        <f t="shared" si="0"/>
        <v>0</v>
      </c>
      <c r="T9" s="22">
        <f t="shared" si="0"/>
        <v>0</v>
      </c>
      <c r="U9" s="39"/>
      <c r="V9" s="105"/>
    </row>
    <row r="10" spans="2:22" x14ac:dyDescent="0.2">
      <c r="B10" s="374"/>
      <c r="C10" s="374"/>
      <c r="D10" s="374"/>
      <c r="E10" s="374"/>
      <c r="F10" s="374"/>
      <c r="G10" s="374"/>
      <c r="H10" s="374"/>
      <c r="I10" s="374"/>
      <c r="J10" s="374"/>
      <c r="K10" s="374"/>
      <c r="L10" s="374"/>
      <c r="M10" s="374"/>
      <c r="N10" s="374"/>
      <c r="O10" s="374"/>
      <c r="P10" s="374"/>
      <c r="Q10" s="374"/>
      <c r="R10" s="374"/>
      <c r="S10" s="374"/>
      <c r="T10" s="374"/>
      <c r="U10" s="374"/>
      <c r="V10" s="374"/>
    </row>
    <row r="11" spans="2:22" ht="16.5" thickBot="1" x14ac:dyDescent="0.25">
      <c r="B11" s="368" t="s">
        <v>122</v>
      </c>
      <c r="C11" s="368"/>
      <c r="D11" s="368"/>
      <c r="E11" s="368"/>
      <c r="F11" s="368"/>
      <c r="G11" s="368"/>
      <c r="H11" s="368"/>
      <c r="I11" s="368"/>
      <c r="J11" s="368"/>
      <c r="K11" s="368"/>
      <c r="L11" s="368"/>
      <c r="M11" s="368"/>
      <c r="N11" s="368"/>
      <c r="O11" s="368"/>
      <c r="P11" s="132"/>
      <c r="Q11" s="132"/>
      <c r="R11" s="132"/>
      <c r="S11" s="132"/>
      <c r="T11" s="132"/>
      <c r="U11" s="132"/>
      <c r="V11" s="132"/>
    </row>
    <row r="12" spans="2:22" ht="36.75" thickBot="1" x14ac:dyDescent="0.25">
      <c r="B12" s="379" t="str">
        <f>'1-Soggetto3'!C5</f>
        <v>Tipologia contributo concedibile</v>
      </c>
      <c r="C12" s="380" t="str">
        <f>'1-Soggetto3'!D5</f>
        <v>Identificativo tipologia investimento</v>
      </c>
      <c r="D12" s="380" t="str">
        <f>'1-Soggetto3'!E5</f>
        <v>Tipologia Soggetto</v>
      </c>
      <c r="E12" s="383" t="str">
        <f>'1-Soggetto3'!F5</f>
        <v>Controllo</v>
      </c>
      <c r="F12" s="385" t="s">
        <v>12</v>
      </c>
      <c r="G12" s="375" t="s">
        <v>8</v>
      </c>
      <c r="H12" s="376"/>
      <c r="I12" s="112" t="s">
        <v>21</v>
      </c>
      <c r="J12" s="258" t="s">
        <v>9</v>
      </c>
      <c r="K12" s="259" t="s">
        <v>132</v>
      </c>
      <c r="L12" s="259" t="s">
        <v>136</v>
      </c>
      <c r="M12" s="259" t="s">
        <v>137</v>
      </c>
      <c r="N12" s="388" t="s">
        <v>16</v>
      </c>
      <c r="O12" s="389"/>
      <c r="P12" s="132"/>
      <c r="Q12" s="132"/>
      <c r="R12" s="132"/>
      <c r="S12" s="132"/>
      <c r="T12" s="132"/>
      <c r="U12" s="132"/>
      <c r="V12" s="132"/>
    </row>
    <row r="13" spans="2:22" ht="12.75" thickBot="1" x14ac:dyDescent="0.25">
      <c r="B13" s="381">
        <f>'1-Soggetto3'!C6</f>
        <v>0</v>
      </c>
      <c r="C13" s="382">
        <f>'1-Soggetto3'!D6</f>
        <v>0</v>
      </c>
      <c r="D13" s="382">
        <f>'1-Soggetto3'!E6</f>
        <v>0</v>
      </c>
      <c r="E13" s="384">
        <f>'1-Soggetto3'!F6</f>
        <v>0</v>
      </c>
      <c r="F13" s="386"/>
      <c r="G13" s="377"/>
      <c r="H13" s="378"/>
      <c r="I13" s="133" t="s">
        <v>7</v>
      </c>
      <c r="J13" s="134"/>
      <c r="K13" s="135" t="s">
        <v>7</v>
      </c>
      <c r="L13" s="135"/>
      <c r="M13" s="135"/>
      <c r="N13" s="390" t="s">
        <v>7</v>
      </c>
      <c r="O13" s="391"/>
      <c r="P13" s="132"/>
      <c r="Q13" s="132"/>
      <c r="R13" s="132"/>
      <c r="S13" s="132"/>
      <c r="T13" s="132"/>
      <c r="U13" s="132"/>
      <c r="V13" s="132"/>
    </row>
    <row r="14" spans="2:22" ht="35.25" customHeight="1" thickBot="1" x14ac:dyDescent="0.25">
      <c r="B14" s="341" t="str">
        <f>'1-Soggetto3'!C8</f>
        <v/>
      </c>
      <c r="C14" s="392" t="str">
        <f>'1-Soggetto3'!D8</f>
        <v/>
      </c>
      <c r="D14" s="392">
        <f>'1-Soggetto3'!E8</f>
        <v>0</v>
      </c>
      <c r="E14" s="355" t="str">
        <f>'1-Soggetto3'!F8</f>
        <v/>
      </c>
      <c r="F14" s="364" t="str">
        <f>+'1-Soggetto3'!C8</f>
        <v/>
      </c>
      <c r="G14" s="369"/>
      <c r="H14" s="370"/>
      <c r="I14" s="370"/>
      <c r="J14" s="370"/>
      <c r="K14" s="370"/>
      <c r="L14" s="370"/>
      <c r="M14" s="370"/>
      <c r="N14" s="370"/>
      <c r="O14" s="371"/>
      <c r="P14" s="132"/>
      <c r="Q14" s="132"/>
      <c r="R14" s="132"/>
      <c r="S14" s="132"/>
      <c r="T14" s="132"/>
      <c r="U14" s="132"/>
      <c r="V14" s="132"/>
    </row>
    <row r="15" spans="2:22" ht="35.25" customHeight="1" x14ac:dyDescent="0.2">
      <c r="B15" s="342" t="e">
        <f>#REF!</f>
        <v>#REF!</v>
      </c>
      <c r="C15" s="393" t="e">
        <f>#REF!</f>
        <v>#REF!</v>
      </c>
      <c r="D15" s="393" t="e">
        <f>#REF!</f>
        <v>#REF!</v>
      </c>
      <c r="E15" s="356" t="e">
        <f>#REF!</f>
        <v>#REF!</v>
      </c>
      <c r="F15" s="365"/>
      <c r="G15" s="362" t="str">
        <f>'1-Soggetto3'!$B$13</f>
        <v>Costi operativi</v>
      </c>
      <c r="H15" s="363"/>
      <c r="I15" s="136" t="str">
        <f>IF(AND('1-Soggetto3'!L12="OK",'2-Soggetto3'!F3="OK"),'1-Soggetto3'!H13,"")</f>
        <v/>
      </c>
      <c r="J15" s="137" t="str">
        <f>IF(OR(F14="",I15=""),"",IF('1-Soggetto3'!D8="a)",100%,IF('1-Soggetto3'!D8="b)",70%)))</f>
        <v/>
      </c>
      <c r="K15" s="138" t="str">
        <f>IF(OR(I15="",J15=""),"",J15*I15)</f>
        <v/>
      </c>
      <c r="L15" s="352" t="str">
        <f>IF('1-Soggetto3'!D8="","",IF('1-Soggetto3'!D8="a)",100%,IF(AND('1-Soggetto3'!D8="b)",'1-Soggetto3'!L91&lt;&gt;"OK"),"Indicare la percentuale di cofinanziamento uguale/superiore al 30%",IF(AND('1-Soggetto3'!D8="b)",'1-Soggetto3'!L91="OK"),(1-'1-Soggetto3'!K91)))))</f>
        <v/>
      </c>
      <c r="M15" s="138" t="str">
        <f>IF($L$15="Indicare la percentuale di cofinanziamento uguale/superiore al 30%","",IF(I15&lt;&gt;"",I15*$L$15,""))</f>
        <v/>
      </c>
      <c r="N15" s="346" t="str">
        <f>IF(L15="Indicare la percentuale di cofinanziamento uguale/superiore al 30%","Indicare la percentuale di cofinanziamento uguale/superiore al 30%",IF('3-Soggetto3'!B13&lt;&gt;"OK","Rivedere Foglio 3",IF('4-Soggetto3'!G3&lt;&gt;"OK","Selezionare la modalità di erogazione",IF(AND('3-Soggetto3'!B13="OK",'4-Soggetto3'!G3="OK",M19&gt;0),('4-Soggetto3'!M19),0))))</f>
        <v>Rivedere Foglio 3</v>
      </c>
      <c r="O15" s="347"/>
      <c r="P15" s="132"/>
      <c r="Q15" s="132"/>
      <c r="R15" s="132"/>
      <c r="S15" s="132"/>
      <c r="T15" s="132"/>
      <c r="U15" s="132"/>
      <c r="V15" s="132"/>
    </row>
    <row r="16" spans="2:22" ht="35.25" customHeight="1" x14ac:dyDescent="0.2">
      <c r="B16" s="342" t="e">
        <f>#REF!</f>
        <v>#REF!</v>
      </c>
      <c r="C16" s="393" t="e">
        <f>#REF!</f>
        <v>#REF!</v>
      </c>
      <c r="D16" s="393" t="e">
        <f>#REF!</f>
        <v>#REF!</v>
      </c>
      <c r="E16" s="356" t="e">
        <f>#REF!</f>
        <v>#REF!</v>
      </c>
      <c r="F16" s="365"/>
      <c r="G16" s="360" t="str">
        <f>'1-Soggetto3'!$B$69</f>
        <v>Costi per servizi (max 20% costi ammissibili)</v>
      </c>
      <c r="H16" s="361"/>
      <c r="I16" s="55" t="str">
        <f>IF(AND('1-Soggetto3'!L12="OK",'2-Soggetto3'!F3="OK"),'1-Soggetto3'!H69,"")</f>
        <v/>
      </c>
      <c r="J16" s="111" t="str">
        <f>IF(OR(F14="",I16=""),"",IF('1-Soggetto3'!D8="a)",100%,IF('1-Soggetto3'!D8="b)",70%)))</f>
        <v/>
      </c>
      <c r="K16" s="56" t="str">
        <f>IF(OR(I16="",J16=""),"",J16*I16)</f>
        <v/>
      </c>
      <c r="L16" s="353"/>
      <c r="M16" s="56" t="str">
        <f t="shared" ref="M16:M18" si="1">IF($L$15="Indicare la percentuale di cofinanziamento uguale/superiore al 30%","",IF(I16&lt;&gt;"",I16*$L$15,""))</f>
        <v/>
      </c>
      <c r="N16" s="348"/>
      <c r="O16" s="349"/>
      <c r="P16" s="132"/>
      <c r="Q16" s="132"/>
      <c r="R16" s="132"/>
      <c r="S16" s="132"/>
      <c r="T16" s="132"/>
      <c r="U16" s="132"/>
      <c r="V16" s="132"/>
    </row>
    <row r="17" spans="2:22" ht="35.25" customHeight="1" x14ac:dyDescent="0.2">
      <c r="B17" s="342"/>
      <c r="C17" s="393"/>
      <c r="D17" s="393"/>
      <c r="E17" s="356"/>
      <c r="F17" s="365"/>
      <c r="G17" s="344" t="str">
        <f>'1-Soggetto3'!$B$79</f>
        <v>Costi per comunicazione e pubblicità dell’evento</v>
      </c>
      <c r="H17" s="345"/>
      <c r="I17" s="55" t="str">
        <f>IF(AND('1-Soggetto3'!L12="OK",'2-Soggetto3'!F3="OK"),'1-Soggetto3'!H79,"")</f>
        <v/>
      </c>
      <c r="J17" s="111" t="str">
        <f>IF(OR(F14="",I17=""),"",IF('1-Soggetto3'!D8="a)",100%,IF('1-Soggetto3'!D8="b)",70%)))</f>
        <v/>
      </c>
      <c r="K17" s="56" t="str">
        <f>IF(OR(I17="",J17=""),"",J17*I17)</f>
        <v/>
      </c>
      <c r="L17" s="353"/>
      <c r="M17" s="56" t="str">
        <f t="shared" si="1"/>
        <v/>
      </c>
      <c r="N17" s="348"/>
      <c r="O17" s="349"/>
      <c r="P17" s="132"/>
      <c r="Q17" s="132"/>
      <c r="R17" s="132"/>
      <c r="S17" s="132"/>
      <c r="T17" s="132"/>
      <c r="U17" s="132"/>
      <c r="V17" s="132"/>
    </row>
    <row r="18" spans="2:22" ht="35.25" customHeight="1" x14ac:dyDescent="0.2">
      <c r="B18" s="342" t="e">
        <f>#REF!</f>
        <v>#REF!</v>
      </c>
      <c r="C18" s="393" t="e">
        <f>#REF!</f>
        <v>#REF!</v>
      </c>
      <c r="D18" s="393" t="e">
        <f>#REF!</f>
        <v>#REF!</v>
      </c>
      <c r="E18" s="356" t="e">
        <f>#REF!</f>
        <v>#REF!</v>
      </c>
      <c r="F18" s="365"/>
      <c r="G18" s="360" t="s">
        <v>97</v>
      </c>
      <c r="H18" s="361"/>
      <c r="I18" s="55" t="str">
        <f>IF(AND('1-Soggetto3'!L12="OK",'2-Soggetto3'!F3="OK"),'1-Soggetto3'!H84,"")</f>
        <v/>
      </c>
      <c r="J18" s="111" t="str">
        <f>IF(OR(F14="",I18=""),"",IF('1-Soggetto3'!D8="a)",100%,IF('1-Soggetto3'!D8="b)",70%)))</f>
        <v/>
      </c>
      <c r="K18" s="57" t="str">
        <f>IF(OR(I18="",J18=""),"",J18*I18)</f>
        <v/>
      </c>
      <c r="L18" s="353"/>
      <c r="M18" s="57" t="str">
        <f t="shared" si="1"/>
        <v/>
      </c>
      <c r="N18" s="348"/>
      <c r="O18" s="349"/>
      <c r="P18" s="132"/>
      <c r="Q18" s="132"/>
      <c r="R18" s="132"/>
      <c r="S18" s="132"/>
      <c r="T18" s="132"/>
      <c r="U18" s="132"/>
      <c r="V18" s="132"/>
    </row>
    <row r="19" spans="2:22" ht="35.25" customHeight="1" thickBot="1" x14ac:dyDescent="0.25">
      <c r="B19" s="343" t="e">
        <f>#REF!</f>
        <v>#REF!</v>
      </c>
      <c r="C19" s="394" t="e">
        <f>#REF!</f>
        <v>#REF!</v>
      </c>
      <c r="D19" s="394" t="e">
        <f>#REF!</f>
        <v>#REF!</v>
      </c>
      <c r="E19" s="357" t="e">
        <f>#REF!</f>
        <v>#REF!</v>
      </c>
      <c r="F19" s="366"/>
      <c r="G19" s="358" t="s">
        <v>3</v>
      </c>
      <c r="H19" s="359"/>
      <c r="I19" s="150">
        <f>SUM(I15:I18)</f>
        <v>0</v>
      </c>
      <c r="J19" s="58"/>
      <c r="K19" s="59">
        <f>SUM(K15:K18)</f>
        <v>0</v>
      </c>
      <c r="L19" s="354"/>
      <c r="M19" s="59">
        <f>SUM(M15:M18)</f>
        <v>0</v>
      </c>
      <c r="N19" s="350"/>
      <c r="O19" s="351"/>
      <c r="P19" s="132"/>
      <c r="Q19" s="132"/>
      <c r="R19" s="132"/>
      <c r="S19" s="132"/>
      <c r="T19" s="132"/>
      <c r="U19" s="132"/>
      <c r="V19" s="132"/>
    </row>
    <row r="20" spans="2:22" ht="60" customHeight="1" x14ac:dyDescent="0.2">
      <c r="B20" s="367" t="s">
        <v>128</v>
      </c>
      <c r="C20" s="367"/>
      <c r="D20" s="367"/>
      <c r="E20" s="367"/>
      <c r="F20" s="367"/>
      <c r="G20" s="367"/>
      <c r="H20" s="367"/>
      <c r="I20" s="367"/>
      <c r="J20" s="367"/>
      <c r="K20" s="367"/>
      <c r="L20" s="367"/>
      <c r="M20" s="367"/>
      <c r="N20" s="367"/>
      <c r="O20" s="367"/>
      <c r="P20" s="132"/>
      <c r="Q20" s="132"/>
      <c r="R20" s="132"/>
      <c r="S20" s="132"/>
      <c r="T20" s="132"/>
      <c r="U20" s="132"/>
      <c r="V20" s="132"/>
    </row>
  </sheetData>
  <sheetProtection algorithmName="SHA-512" hashValue="Kh+x+RUHrvlzR/NUFhaoK+Jf0R+em9pCdhO68EFJMF0E8yTwLPMukOE/wbvN7QLsFxnoQWfUfkKe2cIdKy4mrg==" saltValue="GyRD5c15I+e3HB9WQYULYw==" spinCount="100000" sheet="1" formatColumns="0" formatRows="0"/>
  <mergeCells count="26">
    <mergeCell ref="N15:O19"/>
    <mergeCell ref="G16:H16"/>
    <mergeCell ref="G17:H17"/>
    <mergeCell ref="G18:H18"/>
    <mergeCell ref="G19:H19"/>
    <mergeCell ref="B20:O20"/>
    <mergeCell ref="N12:O12"/>
    <mergeCell ref="N13:O13"/>
    <mergeCell ref="B14:B19"/>
    <mergeCell ref="C14:C19"/>
    <mergeCell ref="D14:D19"/>
    <mergeCell ref="E14:E19"/>
    <mergeCell ref="F14:F19"/>
    <mergeCell ref="G14:O14"/>
    <mergeCell ref="G15:H15"/>
    <mergeCell ref="L15:L19"/>
    <mergeCell ref="B12:C13"/>
    <mergeCell ref="D12:D13"/>
    <mergeCell ref="E12:E13"/>
    <mergeCell ref="F12:F13"/>
    <mergeCell ref="G12:H13"/>
    <mergeCell ref="B3:D3"/>
    <mergeCell ref="E3:F3"/>
    <mergeCell ref="G3:I3"/>
    <mergeCell ref="B10:V10"/>
    <mergeCell ref="B11:O11"/>
  </mergeCells>
  <conditionalFormatting sqref="C7:T8">
    <cfRule type="cellIs" dxfId="22" priority="16" operator="equal">
      <formula>0</formula>
    </cfRule>
  </conditionalFormatting>
  <conditionalFormatting sqref="G3">
    <cfRule type="containsText" dxfId="21" priority="14" operator="containsText" text="OK">
      <formula>NOT(ISERROR(SEARCH("OK",G3)))</formula>
    </cfRule>
    <cfRule type="containsText" dxfId="20" priority="15" operator="containsText" text="Selezionare">
      <formula>NOT(ISERROR(SEARCH("Selezionare",G3)))</formula>
    </cfRule>
  </conditionalFormatting>
  <conditionalFormatting sqref="V7:V8">
    <cfRule type="containsText" dxfId="19" priority="12" operator="containsText" text="CHECK">
      <formula>NOT(ISERROR(SEARCH("CHECK",V7)))</formula>
    </cfRule>
    <cfRule type="containsText" dxfId="18" priority="13" operator="containsText" text="ok">
      <formula>NOT(ISERROR(SEARCH("ok",V7)))</formula>
    </cfRule>
  </conditionalFormatting>
  <conditionalFormatting sqref="E14:E19">
    <cfRule type="containsText" dxfId="17" priority="10" operator="containsText" text="OK">
      <formula>NOT(ISERROR(SEARCH("OK",E14)))</formula>
    </cfRule>
    <cfRule type="containsText" dxfId="16" priority="11" operator="containsText" text="ERRORE: solo le Piccole Imprese sono ammissibili a contributo ai sensi dell'Art. 22del Reg. 651. RIFORMULARE">
      <formula>NOT(ISERROR(SEARCH("ERRORE: solo le Piccole Imprese sono ammissibili a contributo ai sensi dell'Art. 22del Reg. 651. RIFORMULARE",E14)))</formula>
    </cfRule>
  </conditionalFormatting>
  <conditionalFormatting sqref="K15:K19">
    <cfRule type="cellIs" dxfId="15" priority="9" operator="greaterThan">
      <formula>0</formula>
    </cfRule>
  </conditionalFormatting>
  <conditionalFormatting sqref="N15">
    <cfRule type="cellIs" dxfId="14" priority="8" operator="greaterThan">
      <formula>0</formula>
    </cfRule>
  </conditionalFormatting>
  <conditionalFormatting sqref="N15">
    <cfRule type="containsText" dxfId="13" priority="6" operator="containsText" text="Selezionare la modalità di erogazione">
      <formula>NOT(ISERROR(SEARCH("Selezionare la modalità di erogazione",N15)))</formula>
    </cfRule>
    <cfRule type="containsText" dxfId="12" priority="7" operator="containsText" text="Rivedere Foglio 3">
      <formula>NOT(ISERROR(SEARCH("Rivedere Foglio 3",N15)))</formula>
    </cfRule>
  </conditionalFormatting>
  <conditionalFormatting sqref="L15">
    <cfRule type="cellIs" dxfId="11" priority="5" operator="greaterThan">
      <formula>0</formula>
    </cfRule>
  </conditionalFormatting>
  <conditionalFormatting sqref="L15">
    <cfRule type="containsText" dxfId="10" priority="4" operator="containsText" text="Indicare la percentuale di cofinanziamento uguale/superiore al 30%">
      <formula>NOT(ISERROR(SEARCH("Indicare la percentuale di cofinanziamento uguale/superiore al 30%",L15)))</formula>
    </cfRule>
  </conditionalFormatting>
  <conditionalFormatting sqref="N15">
    <cfRule type="containsText" dxfId="9" priority="3" operator="containsText" text="Indicare la percentuale di cofinanziamento uguale/superiore al 30%">
      <formula>NOT(ISERROR(SEARCH("Indicare la percentuale di cofinanziamento uguale/superiore al 30%",N15)))</formula>
    </cfRule>
  </conditionalFormatting>
  <conditionalFormatting sqref="M15:M18">
    <cfRule type="cellIs" dxfId="8" priority="2" operator="greaterThan">
      <formula>0</formula>
    </cfRule>
  </conditionalFormatting>
  <conditionalFormatting sqref="M19">
    <cfRule type="cellIs" dxfId="7" priority="1" operator="greaterThan">
      <formula>0</formula>
    </cfRule>
  </conditionalFormatting>
  <printOptions horizontalCentered="1" verticalCentered="1"/>
  <pageMargins left="0.19685039370078741" right="0.19685039370078741" top="0.15748031496062992" bottom="0.15748031496062992" header="0.31496062992125984" footer="0.31496062992125984"/>
  <pageSetup paperSize="9" scale="5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C4:H22"/>
  <sheetViews>
    <sheetView showGridLines="0" zoomScaleSheetLayoutView="100" workbookViewId="0">
      <selection activeCell="D17" sqref="D17"/>
    </sheetView>
  </sheetViews>
  <sheetFormatPr defaultColWidth="8.6640625" defaultRowHeight="11.25" x14ac:dyDescent="0.2"/>
  <cols>
    <col min="3" max="7" width="36" customWidth="1"/>
    <col min="8" max="8" width="25.1640625" customWidth="1"/>
  </cols>
  <sheetData>
    <row r="4" spans="3:8" ht="19.5" thickBot="1" x14ac:dyDescent="0.25">
      <c r="C4" s="398" t="s">
        <v>71</v>
      </c>
      <c r="D4" s="398"/>
      <c r="E4" s="398"/>
      <c r="F4" s="398"/>
      <c r="G4" s="398"/>
      <c r="H4" s="398"/>
    </row>
    <row r="5" spans="3:8" ht="12.75" thickBot="1" x14ac:dyDescent="0.25">
      <c r="C5" s="148" t="s">
        <v>64</v>
      </c>
      <c r="D5" s="148" t="s">
        <v>125</v>
      </c>
      <c r="E5" s="148" t="s">
        <v>21</v>
      </c>
      <c r="F5" s="148" t="s">
        <v>138</v>
      </c>
      <c r="G5" s="149" t="s">
        <v>137</v>
      </c>
      <c r="H5" s="149" t="s">
        <v>142</v>
      </c>
    </row>
    <row r="6" spans="3:8" ht="60" customHeight="1" x14ac:dyDescent="0.2">
      <c r="C6" s="151">
        <f>+'1-Soggetto1'!B8</f>
        <v>0</v>
      </c>
      <c r="D6" s="152">
        <f>+'1-Soggetto1'!E8</f>
        <v>0</v>
      </c>
      <c r="E6" s="153">
        <f>+'4-Soggetto1'!I19</f>
        <v>0</v>
      </c>
      <c r="F6" s="263" t="str">
        <f>+'4-Soggetto1'!L15</f>
        <v/>
      </c>
      <c r="G6" s="154" t="str">
        <f>IF('1-Soggetto1'!B8="","",'4-Soggetto1'!$N$15)</f>
        <v/>
      </c>
      <c r="H6" s="395" t="str">
        <f>IF(AND('1-Soggetto1'!B8="",'1-Soggetto2'!B8="",'1-Soggetto3'!B8=""),"",IF(AND(D6&lt;&gt;"",D7=0,D8=0,G9&gt;0,G9&lt;=50000),G9,IF(AND(D6&lt;&gt;"",D7=0,D8=0,G9&gt;0,G9&gt;50000),50000,IF(OR(D6&lt;&gt;D7,D6&lt;&gt;D8),"Rivedere tipologia soggetto",IF(AND(D6=D7,D6=D8,G9&gt;0,G9&lt;=75000),G9,IF(AND(D6=D7,D6=D8,G9&gt;0,G9&gt;75000),75000))))))</f>
        <v/>
      </c>
    </row>
    <row r="7" spans="3:8" ht="60" customHeight="1" x14ac:dyDescent="0.2">
      <c r="C7" s="155">
        <f>+'1-Soggetto2'!B8</f>
        <v>0</v>
      </c>
      <c r="D7" s="156">
        <f>+'1-Soggetto2'!E8</f>
        <v>0</v>
      </c>
      <c r="E7" s="157">
        <f>+'4-Soggetto2'!I19</f>
        <v>0</v>
      </c>
      <c r="F7" s="264" t="str">
        <f>+'4-Soggetto2'!L15</f>
        <v/>
      </c>
      <c r="G7" s="158" t="str">
        <f>IF('1-Soggetto2'!B8="","",'4-Soggetto2'!$N$15)</f>
        <v/>
      </c>
      <c r="H7" s="396"/>
    </row>
    <row r="8" spans="3:8" ht="60" customHeight="1" thickBot="1" x14ac:dyDescent="0.25">
      <c r="C8" s="159">
        <f>+'1-Soggetto3'!B8</f>
        <v>0</v>
      </c>
      <c r="D8" s="160">
        <f>+'1-Soggetto3'!E8</f>
        <v>0</v>
      </c>
      <c r="E8" s="161">
        <f>+'4-Soggetto3'!I19</f>
        <v>0</v>
      </c>
      <c r="F8" s="265" t="str">
        <f>+'4-Soggetto3'!L15</f>
        <v/>
      </c>
      <c r="G8" s="162" t="str">
        <f>IF('1-Soggetto3'!B8="","",'4-Soggetto3'!$N$15)</f>
        <v/>
      </c>
      <c r="H8" s="397"/>
    </row>
    <row r="9" spans="3:8" ht="19.5" thickBot="1" x14ac:dyDescent="0.35">
      <c r="C9" s="163" t="s">
        <v>3</v>
      </c>
      <c r="D9" s="164"/>
      <c r="E9" s="165">
        <f>SUM(E6:E8)</f>
        <v>0</v>
      </c>
      <c r="F9" s="262" t="e">
        <f>AVERAGE(F6:F8)</f>
        <v>#DIV/0!</v>
      </c>
      <c r="G9" s="202">
        <f>SUM(G6:G8)</f>
        <v>0</v>
      </c>
      <c r="H9" s="202">
        <f>SUM(H6:H8)</f>
        <v>0</v>
      </c>
    </row>
    <row r="10" spans="3:8" ht="50.45" customHeight="1" x14ac:dyDescent="0.2">
      <c r="C10" s="399" t="s">
        <v>128</v>
      </c>
      <c r="D10" s="399"/>
      <c r="E10" s="399"/>
      <c r="F10" s="399"/>
      <c r="G10" s="399"/>
      <c r="H10" s="399"/>
    </row>
    <row r="15" spans="3:8" x14ac:dyDescent="0.2">
      <c r="C15" s="178"/>
    </row>
    <row r="16" spans="3:8" x14ac:dyDescent="0.2">
      <c r="C16" s="178"/>
    </row>
    <row r="17" spans="3:3" x14ac:dyDescent="0.2">
      <c r="C17" s="178"/>
    </row>
    <row r="18" spans="3:3" x14ac:dyDescent="0.2">
      <c r="C18" s="178"/>
    </row>
    <row r="19" spans="3:3" x14ac:dyDescent="0.2">
      <c r="C19" s="178"/>
    </row>
    <row r="20" spans="3:3" x14ac:dyDescent="0.2">
      <c r="C20" s="178"/>
    </row>
    <row r="21" spans="3:3" x14ac:dyDescent="0.2">
      <c r="C21" s="178"/>
    </row>
    <row r="22" spans="3:3" x14ac:dyDescent="0.2">
      <c r="C22" s="178"/>
    </row>
  </sheetData>
  <sheetProtection algorithmName="SHA-512" hashValue="l2rPPJ5yQou/iLoFbstnk9AWF7gNC9C+Ga5tN0D0q9juJyDE9JJLCNVDqzBqDRcXHy+CiDMy62stDFfDNJ03aA==" saltValue="beAsgfnvJBjAlqEYt5K1pg==" spinCount="100000" sheet="1" formatColumns="0" formatRows="0"/>
  <mergeCells count="3">
    <mergeCell ref="H6:H8"/>
    <mergeCell ref="C4:H4"/>
    <mergeCell ref="C10:H10"/>
  </mergeCells>
  <conditionalFormatting sqref="G6:G8">
    <cfRule type="containsText" dxfId="6" priority="8" operator="containsText" text="Selezionare la modalità di erogazione">
      <formula>NOT(ISERROR(SEARCH("Selezionare la modalità di erogazione",G6)))</formula>
    </cfRule>
    <cfRule type="containsText" dxfId="5" priority="9" operator="containsText" text="Rivedere Foglio 4">
      <formula>NOT(ISERROR(SEARCH("Rivedere Foglio 4",G6)))</formula>
    </cfRule>
    <cfRule type="cellIs" dxfId="4" priority="10" operator="greaterThan">
      <formula>0</formula>
    </cfRule>
  </conditionalFormatting>
  <conditionalFormatting sqref="H6">
    <cfRule type="containsText" dxfId="3" priority="2" operator="containsText" text="Selezionare la modalità di erogazione">
      <formula>NOT(ISERROR(SEARCH("Selezionare la modalità di erogazione",H6)))</formula>
    </cfRule>
    <cfRule type="containsText" dxfId="2" priority="3" operator="containsText" text="Rivedere Foglio 4">
      <formula>NOT(ISERROR(SEARCH("Rivedere Foglio 4",H6)))</formula>
    </cfRule>
    <cfRule type="cellIs" dxfId="1" priority="4" operator="greaterThan">
      <formula>0</formula>
    </cfRule>
  </conditionalFormatting>
  <conditionalFormatting sqref="H6:H8">
    <cfRule type="containsText" dxfId="0" priority="1" operator="containsText" text="Rivedere tipologia soggetto">
      <formula>NOT(ISERROR(SEARCH("Rivedere tipologia soggetto",H6)))</formula>
    </cfRule>
  </conditionalFormatting>
  <printOptions horizontalCentered="1" verticalCentered="1"/>
  <pageMargins left="0.11811023622047245" right="0.11811023622047245" top="0.15748031496062992" bottom="0.15748031496062992" header="0.31496062992125984" footer="0.31496062992125984"/>
  <pageSetup paperSize="9" scale="98" orientation="landscape" r:id="rId1"/>
  <ignoredErrors>
    <ignoredError sqref="F9"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499984740745262"/>
    <pageSetUpPr fitToPage="1"/>
  </sheetPr>
  <dimension ref="G2:Z46"/>
  <sheetViews>
    <sheetView topLeftCell="G4" zoomScale="75" zoomScaleNormal="75" zoomScalePageLayoutView="75" workbookViewId="0">
      <selection activeCell="M39" sqref="M39"/>
    </sheetView>
  </sheetViews>
  <sheetFormatPr defaultColWidth="9.5" defaultRowHeight="11.25" x14ac:dyDescent="0.2"/>
  <cols>
    <col min="1" max="6" width="9.5" style="203"/>
    <col min="7" max="7" width="42" style="203" customWidth="1"/>
    <col min="8" max="26" width="13" style="203" customWidth="1"/>
    <col min="27" max="16384" width="9.5" style="203"/>
  </cols>
  <sheetData>
    <row r="2" spans="7:26" ht="21" customHeight="1" thickBot="1" x14ac:dyDescent="0.25">
      <c r="G2" s="400" t="s">
        <v>129</v>
      </c>
      <c r="H2" s="400"/>
      <c r="I2" s="400"/>
      <c r="J2" s="400"/>
      <c r="K2" s="400"/>
      <c r="L2" s="400"/>
      <c r="M2" s="400"/>
      <c r="N2" s="400"/>
      <c r="O2" s="400"/>
      <c r="P2" s="400"/>
      <c r="Q2" s="400"/>
      <c r="R2" s="400"/>
      <c r="S2" s="400"/>
      <c r="T2" s="400"/>
      <c r="U2" s="400"/>
      <c r="V2" s="400"/>
      <c r="W2" s="400"/>
      <c r="X2" s="400"/>
      <c r="Y2" s="400"/>
      <c r="Z2" s="400"/>
    </row>
    <row r="3" spans="7:26" ht="12.75" thickTop="1" thickBot="1" x14ac:dyDescent="0.25">
      <c r="G3" s="403" t="s">
        <v>101</v>
      </c>
      <c r="H3" s="405" t="s">
        <v>102</v>
      </c>
      <c r="I3" s="405"/>
      <c r="J3" s="405"/>
      <c r="K3" s="405"/>
      <c r="L3" s="405"/>
      <c r="M3" s="405"/>
      <c r="N3" s="405"/>
      <c r="O3" s="405"/>
      <c r="P3" s="405"/>
      <c r="Q3" s="405"/>
      <c r="R3" s="405"/>
      <c r="S3" s="405"/>
      <c r="T3" s="405"/>
      <c r="U3" s="405"/>
      <c r="V3" s="405"/>
      <c r="W3" s="405"/>
      <c r="X3" s="405"/>
      <c r="Y3" s="406"/>
      <c r="Z3" s="401" t="s">
        <v>3</v>
      </c>
    </row>
    <row r="4" spans="7:26" ht="48" customHeight="1" thickTop="1" thickBot="1" x14ac:dyDescent="0.25">
      <c r="G4" s="404"/>
      <c r="H4" s="204">
        <v>43831</v>
      </c>
      <c r="I4" s="205">
        <v>43862</v>
      </c>
      <c r="J4" s="205">
        <v>43891</v>
      </c>
      <c r="K4" s="205">
        <v>43922</v>
      </c>
      <c r="L4" s="205">
        <v>43952</v>
      </c>
      <c r="M4" s="205">
        <v>43983</v>
      </c>
      <c r="N4" s="205">
        <v>44013</v>
      </c>
      <c r="O4" s="205">
        <v>44044</v>
      </c>
      <c r="P4" s="205">
        <v>44075</v>
      </c>
      <c r="Q4" s="205">
        <v>44105</v>
      </c>
      <c r="R4" s="205">
        <v>44136</v>
      </c>
      <c r="S4" s="205">
        <v>44166</v>
      </c>
      <c r="T4" s="205">
        <v>44197</v>
      </c>
      <c r="U4" s="205">
        <v>44228</v>
      </c>
      <c r="V4" s="205">
        <v>44256</v>
      </c>
      <c r="W4" s="205">
        <v>44287</v>
      </c>
      <c r="X4" s="205">
        <v>44317</v>
      </c>
      <c r="Y4" s="206">
        <v>44348</v>
      </c>
      <c r="Z4" s="402"/>
    </row>
    <row r="5" spans="7:26" ht="12" thickTop="1" x14ac:dyDescent="0.2">
      <c r="G5" s="207" t="s">
        <v>79</v>
      </c>
      <c r="H5" s="208">
        <f>SUM(H6:H14)</f>
        <v>0</v>
      </c>
      <c r="I5" s="209">
        <f t="shared" ref="I5:Z5" si="0">SUM(I6:I14)</f>
        <v>0</v>
      </c>
      <c r="J5" s="209">
        <f t="shared" si="0"/>
        <v>0</v>
      </c>
      <c r="K5" s="209">
        <f t="shared" si="0"/>
        <v>0</v>
      </c>
      <c r="L5" s="209">
        <f t="shared" si="0"/>
        <v>0</v>
      </c>
      <c r="M5" s="209">
        <f t="shared" si="0"/>
        <v>0</v>
      </c>
      <c r="N5" s="209">
        <f t="shared" si="0"/>
        <v>0</v>
      </c>
      <c r="O5" s="209">
        <f t="shared" si="0"/>
        <v>0</v>
      </c>
      <c r="P5" s="209">
        <f t="shared" si="0"/>
        <v>0</v>
      </c>
      <c r="Q5" s="210">
        <f t="shared" si="0"/>
        <v>0</v>
      </c>
      <c r="R5" s="210">
        <f t="shared" si="0"/>
        <v>0</v>
      </c>
      <c r="S5" s="210">
        <f t="shared" si="0"/>
        <v>0</v>
      </c>
      <c r="T5" s="210">
        <f t="shared" si="0"/>
        <v>0</v>
      </c>
      <c r="U5" s="210">
        <f t="shared" si="0"/>
        <v>0</v>
      </c>
      <c r="V5" s="210">
        <f t="shared" si="0"/>
        <v>0</v>
      </c>
      <c r="W5" s="210">
        <f t="shared" si="0"/>
        <v>0</v>
      </c>
      <c r="X5" s="210">
        <f t="shared" si="0"/>
        <v>0</v>
      </c>
      <c r="Y5" s="211">
        <f t="shared" si="0"/>
        <v>0</v>
      </c>
      <c r="Z5" s="211">
        <f t="shared" si="0"/>
        <v>0</v>
      </c>
    </row>
    <row r="6" spans="7:26" x14ac:dyDescent="0.2">
      <c r="G6" s="212" t="s">
        <v>80</v>
      </c>
      <c r="H6" s="213"/>
      <c r="I6" s="214"/>
      <c r="J6" s="214"/>
      <c r="K6" s="214"/>
      <c r="L6" s="214"/>
      <c r="M6" s="214"/>
      <c r="N6" s="214"/>
      <c r="O6" s="214"/>
      <c r="P6" s="214"/>
      <c r="Q6" s="215"/>
      <c r="R6" s="215"/>
      <c r="S6" s="215"/>
      <c r="T6" s="215"/>
      <c r="U6" s="215"/>
      <c r="V6" s="215"/>
      <c r="W6" s="215"/>
      <c r="X6" s="215"/>
      <c r="Y6" s="216"/>
      <c r="Z6" s="216">
        <f>SUM(H6:Y6)</f>
        <v>0</v>
      </c>
    </row>
    <row r="7" spans="7:26" x14ac:dyDescent="0.2">
      <c r="G7" s="212" t="s">
        <v>81</v>
      </c>
      <c r="H7" s="213"/>
      <c r="I7" s="214"/>
      <c r="J7" s="214"/>
      <c r="K7" s="214"/>
      <c r="L7" s="214"/>
      <c r="M7" s="214"/>
      <c r="N7" s="214"/>
      <c r="O7" s="214"/>
      <c r="P7" s="214"/>
      <c r="Q7" s="215"/>
      <c r="R7" s="215"/>
      <c r="S7" s="215"/>
      <c r="T7" s="215"/>
      <c r="U7" s="215"/>
      <c r="V7" s="215"/>
      <c r="W7" s="215"/>
      <c r="X7" s="215"/>
      <c r="Y7" s="216"/>
      <c r="Z7" s="216">
        <f t="shared" ref="Z7:Z14" si="1">SUM(H7:Y7)</f>
        <v>0</v>
      </c>
    </row>
    <row r="8" spans="7:26" ht="22.5" x14ac:dyDescent="0.2">
      <c r="G8" s="212" t="s">
        <v>103</v>
      </c>
      <c r="H8" s="213"/>
      <c r="I8" s="214"/>
      <c r="J8" s="214"/>
      <c r="K8" s="214"/>
      <c r="L8" s="214"/>
      <c r="M8" s="214"/>
      <c r="N8" s="214"/>
      <c r="O8" s="214"/>
      <c r="P8" s="214"/>
      <c r="Q8" s="215"/>
      <c r="R8" s="215"/>
      <c r="S8" s="215"/>
      <c r="T8" s="215"/>
      <c r="U8" s="215"/>
      <c r="V8" s="215"/>
      <c r="W8" s="215"/>
      <c r="X8" s="215"/>
      <c r="Y8" s="216"/>
      <c r="Z8" s="216">
        <f t="shared" si="1"/>
        <v>0</v>
      </c>
    </row>
    <row r="9" spans="7:26" ht="22.5" x14ac:dyDescent="0.2">
      <c r="G9" s="212" t="s">
        <v>83</v>
      </c>
      <c r="H9" s="213"/>
      <c r="I9" s="214"/>
      <c r="J9" s="214"/>
      <c r="K9" s="214"/>
      <c r="L9" s="214"/>
      <c r="M9" s="214"/>
      <c r="N9" s="214"/>
      <c r="O9" s="214"/>
      <c r="P9" s="214"/>
      <c r="Q9" s="215"/>
      <c r="R9" s="215"/>
      <c r="S9" s="215"/>
      <c r="T9" s="215"/>
      <c r="U9" s="215"/>
      <c r="V9" s="215"/>
      <c r="W9" s="215"/>
      <c r="X9" s="215"/>
      <c r="Y9" s="216"/>
      <c r="Z9" s="216">
        <f t="shared" si="1"/>
        <v>0</v>
      </c>
    </row>
    <row r="10" spans="7:26" x14ac:dyDescent="0.2">
      <c r="G10" s="212" t="s">
        <v>84</v>
      </c>
      <c r="H10" s="213"/>
      <c r="I10" s="214"/>
      <c r="J10" s="214"/>
      <c r="K10" s="214"/>
      <c r="L10" s="214"/>
      <c r="M10" s="214"/>
      <c r="N10" s="214"/>
      <c r="O10" s="214"/>
      <c r="P10" s="214"/>
      <c r="Q10" s="215"/>
      <c r="R10" s="215"/>
      <c r="S10" s="215"/>
      <c r="T10" s="215"/>
      <c r="U10" s="215"/>
      <c r="V10" s="215"/>
      <c r="W10" s="215"/>
      <c r="X10" s="215"/>
      <c r="Y10" s="216"/>
      <c r="Z10" s="216">
        <f t="shared" si="1"/>
        <v>0</v>
      </c>
    </row>
    <row r="11" spans="7:26" x14ac:dyDescent="0.2">
      <c r="G11" s="212" t="s">
        <v>85</v>
      </c>
      <c r="H11" s="213"/>
      <c r="I11" s="214"/>
      <c r="J11" s="214"/>
      <c r="K11" s="214"/>
      <c r="L11" s="214"/>
      <c r="M11" s="214"/>
      <c r="N11" s="214"/>
      <c r="O11" s="214"/>
      <c r="P11" s="214"/>
      <c r="Q11" s="215"/>
      <c r="R11" s="215"/>
      <c r="S11" s="215"/>
      <c r="T11" s="215"/>
      <c r="U11" s="215"/>
      <c r="V11" s="215"/>
      <c r="W11" s="215"/>
      <c r="X11" s="215"/>
      <c r="Y11" s="216"/>
      <c r="Z11" s="216">
        <f t="shared" si="1"/>
        <v>0</v>
      </c>
    </row>
    <row r="12" spans="7:26" x14ac:dyDescent="0.2">
      <c r="G12" s="212" t="s">
        <v>86</v>
      </c>
      <c r="H12" s="213"/>
      <c r="I12" s="214"/>
      <c r="J12" s="214"/>
      <c r="K12" s="214"/>
      <c r="L12" s="214"/>
      <c r="M12" s="214"/>
      <c r="N12" s="214"/>
      <c r="O12" s="214"/>
      <c r="P12" s="214"/>
      <c r="Q12" s="215"/>
      <c r="R12" s="215"/>
      <c r="S12" s="215"/>
      <c r="T12" s="215"/>
      <c r="U12" s="215"/>
      <c r="V12" s="215"/>
      <c r="W12" s="215"/>
      <c r="X12" s="215"/>
      <c r="Y12" s="216"/>
      <c r="Z12" s="216">
        <f t="shared" si="1"/>
        <v>0</v>
      </c>
    </row>
    <row r="13" spans="7:26" x14ac:dyDescent="0.2">
      <c r="G13" s="212" t="s">
        <v>87</v>
      </c>
      <c r="H13" s="213"/>
      <c r="I13" s="214"/>
      <c r="J13" s="214"/>
      <c r="K13" s="214"/>
      <c r="L13" s="214"/>
      <c r="M13" s="214"/>
      <c r="N13" s="214"/>
      <c r="O13" s="214"/>
      <c r="P13" s="214"/>
      <c r="Q13" s="215"/>
      <c r="R13" s="215"/>
      <c r="S13" s="215"/>
      <c r="T13" s="215"/>
      <c r="U13" s="215"/>
      <c r="V13" s="215"/>
      <c r="W13" s="215"/>
      <c r="X13" s="215"/>
      <c r="Y13" s="216"/>
      <c r="Z13" s="216">
        <f t="shared" si="1"/>
        <v>0</v>
      </c>
    </row>
    <row r="14" spans="7:26" ht="22.5" x14ac:dyDescent="0.2">
      <c r="G14" s="212" t="s">
        <v>104</v>
      </c>
      <c r="H14" s="213"/>
      <c r="I14" s="214"/>
      <c r="J14" s="214"/>
      <c r="K14" s="214"/>
      <c r="L14" s="214"/>
      <c r="M14" s="214"/>
      <c r="N14" s="214"/>
      <c r="O14" s="214"/>
      <c r="P14" s="214"/>
      <c r="Q14" s="215"/>
      <c r="R14" s="215"/>
      <c r="S14" s="215"/>
      <c r="T14" s="215"/>
      <c r="U14" s="215"/>
      <c r="V14" s="215"/>
      <c r="W14" s="215"/>
      <c r="X14" s="215"/>
      <c r="Y14" s="216"/>
      <c r="Z14" s="216">
        <f t="shared" si="1"/>
        <v>0</v>
      </c>
    </row>
    <row r="15" spans="7:26" x14ac:dyDescent="0.2">
      <c r="G15" s="217" t="s">
        <v>105</v>
      </c>
      <c r="H15" s="218">
        <f>SUM(H16:H22)</f>
        <v>0</v>
      </c>
      <c r="I15" s="219">
        <f t="shared" ref="I15:Z15" si="2">SUM(I16:I22)</f>
        <v>0</v>
      </c>
      <c r="J15" s="219">
        <f t="shared" si="2"/>
        <v>0</v>
      </c>
      <c r="K15" s="219">
        <f t="shared" si="2"/>
        <v>0</v>
      </c>
      <c r="L15" s="219">
        <f t="shared" si="2"/>
        <v>0</v>
      </c>
      <c r="M15" s="219">
        <f t="shared" si="2"/>
        <v>0</v>
      </c>
      <c r="N15" s="219">
        <f t="shared" si="2"/>
        <v>0</v>
      </c>
      <c r="O15" s="219">
        <f t="shared" si="2"/>
        <v>0</v>
      </c>
      <c r="P15" s="219">
        <f t="shared" si="2"/>
        <v>0</v>
      </c>
      <c r="Q15" s="220">
        <f t="shared" si="2"/>
        <v>0</v>
      </c>
      <c r="R15" s="220">
        <f t="shared" si="2"/>
        <v>0</v>
      </c>
      <c r="S15" s="220">
        <f t="shared" si="2"/>
        <v>0</v>
      </c>
      <c r="T15" s="220">
        <f t="shared" si="2"/>
        <v>0</v>
      </c>
      <c r="U15" s="220">
        <f t="shared" si="2"/>
        <v>0</v>
      </c>
      <c r="V15" s="220">
        <f t="shared" si="2"/>
        <v>0</v>
      </c>
      <c r="W15" s="220">
        <f t="shared" si="2"/>
        <v>0</v>
      </c>
      <c r="X15" s="220">
        <f t="shared" si="2"/>
        <v>0</v>
      </c>
      <c r="Y15" s="221">
        <f t="shared" si="2"/>
        <v>0</v>
      </c>
      <c r="Z15" s="221">
        <f t="shared" si="2"/>
        <v>0</v>
      </c>
    </row>
    <row r="16" spans="7:26" x14ac:dyDescent="0.2">
      <c r="G16" s="212" t="s">
        <v>106</v>
      </c>
      <c r="H16" s="213"/>
      <c r="I16" s="214"/>
      <c r="J16" s="214"/>
      <c r="K16" s="214"/>
      <c r="L16" s="214"/>
      <c r="M16" s="214"/>
      <c r="N16" s="214"/>
      <c r="O16" s="214"/>
      <c r="P16" s="214"/>
      <c r="Q16" s="215"/>
      <c r="R16" s="215"/>
      <c r="S16" s="215"/>
      <c r="T16" s="215"/>
      <c r="U16" s="215"/>
      <c r="V16" s="215"/>
      <c r="W16" s="215"/>
      <c r="X16" s="215"/>
      <c r="Y16" s="216"/>
      <c r="Z16" s="216">
        <f t="shared" ref="Z16:Z22" si="3">SUM(H16:Y16)</f>
        <v>0</v>
      </c>
    </row>
    <row r="17" spans="7:26" x14ac:dyDescent="0.2">
      <c r="G17" s="212" t="s">
        <v>106</v>
      </c>
      <c r="H17" s="213"/>
      <c r="I17" s="214"/>
      <c r="J17" s="214"/>
      <c r="K17" s="214"/>
      <c r="L17" s="214"/>
      <c r="M17" s="214"/>
      <c r="N17" s="214"/>
      <c r="O17" s="214"/>
      <c r="P17" s="214"/>
      <c r="Q17" s="215"/>
      <c r="R17" s="215"/>
      <c r="S17" s="215"/>
      <c r="T17" s="215"/>
      <c r="U17" s="215"/>
      <c r="V17" s="215"/>
      <c r="W17" s="215"/>
      <c r="X17" s="215"/>
      <c r="Y17" s="216"/>
      <c r="Z17" s="216">
        <f t="shared" si="3"/>
        <v>0</v>
      </c>
    </row>
    <row r="18" spans="7:26" x14ac:dyDescent="0.2">
      <c r="G18" s="212" t="s">
        <v>106</v>
      </c>
      <c r="H18" s="213"/>
      <c r="I18" s="214"/>
      <c r="J18" s="214"/>
      <c r="K18" s="214"/>
      <c r="L18" s="214"/>
      <c r="M18" s="214"/>
      <c r="N18" s="214"/>
      <c r="O18" s="214"/>
      <c r="P18" s="214"/>
      <c r="Q18" s="215"/>
      <c r="R18" s="215"/>
      <c r="S18" s="215"/>
      <c r="T18" s="215"/>
      <c r="U18" s="215"/>
      <c r="V18" s="215"/>
      <c r="W18" s="215"/>
      <c r="X18" s="215"/>
      <c r="Y18" s="216"/>
      <c r="Z18" s="216">
        <f t="shared" si="3"/>
        <v>0</v>
      </c>
    </row>
    <row r="19" spans="7:26" x14ac:dyDescent="0.2">
      <c r="G19" s="212" t="s">
        <v>106</v>
      </c>
      <c r="H19" s="213"/>
      <c r="I19" s="214"/>
      <c r="J19" s="214"/>
      <c r="K19" s="214"/>
      <c r="L19" s="214"/>
      <c r="M19" s="214"/>
      <c r="N19" s="214"/>
      <c r="O19" s="214"/>
      <c r="P19" s="214"/>
      <c r="Q19" s="215"/>
      <c r="R19" s="215"/>
      <c r="S19" s="215"/>
      <c r="T19" s="215"/>
      <c r="U19" s="215"/>
      <c r="V19" s="215"/>
      <c r="W19" s="215"/>
      <c r="X19" s="215"/>
      <c r="Y19" s="216"/>
      <c r="Z19" s="216">
        <f t="shared" si="3"/>
        <v>0</v>
      </c>
    </row>
    <row r="20" spans="7:26" x14ac:dyDescent="0.2">
      <c r="G20" s="212" t="s">
        <v>106</v>
      </c>
      <c r="H20" s="213"/>
      <c r="I20" s="214"/>
      <c r="J20" s="214"/>
      <c r="K20" s="214"/>
      <c r="L20" s="214"/>
      <c r="M20" s="214"/>
      <c r="N20" s="214"/>
      <c r="O20" s="214"/>
      <c r="P20" s="214"/>
      <c r="Q20" s="215"/>
      <c r="R20" s="215"/>
      <c r="S20" s="215"/>
      <c r="T20" s="215"/>
      <c r="U20" s="215"/>
      <c r="V20" s="215"/>
      <c r="W20" s="215"/>
      <c r="X20" s="215"/>
      <c r="Y20" s="216"/>
      <c r="Z20" s="216">
        <f t="shared" si="3"/>
        <v>0</v>
      </c>
    </row>
    <row r="21" spans="7:26" x14ac:dyDescent="0.2">
      <c r="G21" s="212" t="s">
        <v>106</v>
      </c>
      <c r="H21" s="213"/>
      <c r="I21" s="214"/>
      <c r="J21" s="214"/>
      <c r="K21" s="214"/>
      <c r="L21" s="214"/>
      <c r="M21" s="214"/>
      <c r="N21" s="214"/>
      <c r="O21" s="214"/>
      <c r="P21" s="214"/>
      <c r="Q21" s="215"/>
      <c r="R21" s="215"/>
      <c r="S21" s="215"/>
      <c r="T21" s="215"/>
      <c r="U21" s="215"/>
      <c r="V21" s="215"/>
      <c r="W21" s="215"/>
      <c r="X21" s="215"/>
      <c r="Y21" s="216"/>
      <c r="Z21" s="216">
        <f t="shared" si="3"/>
        <v>0</v>
      </c>
    </row>
    <row r="22" spans="7:26" x14ac:dyDescent="0.2">
      <c r="G22" s="212" t="s">
        <v>106</v>
      </c>
      <c r="H22" s="213"/>
      <c r="I22" s="214"/>
      <c r="J22" s="214"/>
      <c r="K22" s="214"/>
      <c r="L22" s="214"/>
      <c r="M22" s="214"/>
      <c r="N22" s="214"/>
      <c r="O22" s="214"/>
      <c r="P22" s="214"/>
      <c r="Q22" s="215"/>
      <c r="R22" s="215"/>
      <c r="S22" s="215"/>
      <c r="T22" s="215"/>
      <c r="U22" s="215"/>
      <c r="V22" s="215"/>
      <c r="W22" s="215"/>
      <c r="X22" s="215"/>
      <c r="Y22" s="216"/>
      <c r="Z22" s="216">
        <f t="shared" si="3"/>
        <v>0</v>
      </c>
    </row>
    <row r="23" spans="7:26" x14ac:dyDescent="0.2">
      <c r="G23" s="217" t="s">
        <v>107</v>
      </c>
      <c r="H23" s="218">
        <f>SUM(H24:H27)</f>
        <v>0</v>
      </c>
      <c r="I23" s="219">
        <f t="shared" ref="I23:Z23" si="4">SUM(I24:I27)</f>
        <v>0</v>
      </c>
      <c r="J23" s="219">
        <f t="shared" si="4"/>
        <v>0</v>
      </c>
      <c r="K23" s="219">
        <f t="shared" si="4"/>
        <v>0</v>
      </c>
      <c r="L23" s="219">
        <f t="shared" si="4"/>
        <v>0</v>
      </c>
      <c r="M23" s="219">
        <f t="shared" si="4"/>
        <v>0</v>
      </c>
      <c r="N23" s="219">
        <f t="shared" si="4"/>
        <v>0</v>
      </c>
      <c r="O23" s="219">
        <f t="shared" si="4"/>
        <v>0</v>
      </c>
      <c r="P23" s="219">
        <f t="shared" si="4"/>
        <v>0</v>
      </c>
      <c r="Q23" s="220">
        <f t="shared" si="4"/>
        <v>0</v>
      </c>
      <c r="R23" s="220">
        <f t="shared" si="4"/>
        <v>0</v>
      </c>
      <c r="S23" s="220">
        <f t="shared" si="4"/>
        <v>0</v>
      </c>
      <c r="T23" s="220">
        <f t="shared" si="4"/>
        <v>0</v>
      </c>
      <c r="U23" s="220">
        <f t="shared" si="4"/>
        <v>0</v>
      </c>
      <c r="V23" s="220">
        <f t="shared" si="4"/>
        <v>0</v>
      </c>
      <c r="W23" s="220">
        <f t="shared" si="4"/>
        <v>0</v>
      </c>
      <c r="X23" s="220">
        <f t="shared" si="4"/>
        <v>0</v>
      </c>
      <c r="Y23" s="221">
        <f t="shared" si="4"/>
        <v>0</v>
      </c>
      <c r="Z23" s="221">
        <f t="shared" si="4"/>
        <v>0</v>
      </c>
    </row>
    <row r="24" spans="7:26" ht="22.5" x14ac:dyDescent="0.2">
      <c r="G24" s="212" t="s">
        <v>108</v>
      </c>
      <c r="H24" s="213"/>
      <c r="I24" s="214"/>
      <c r="J24" s="214"/>
      <c r="K24" s="214"/>
      <c r="L24" s="214"/>
      <c r="M24" s="214"/>
      <c r="N24" s="214"/>
      <c r="O24" s="214"/>
      <c r="P24" s="214"/>
      <c r="Q24" s="215"/>
      <c r="R24" s="215"/>
      <c r="S24" s="215"/>
      <c r="T24" s="215"/>
      <c r="U24" s="215"/>
      <c r="V24" s="215"/>
      <c r="W24" s="215"/>
      <c r="X24" s="215"/>
      <c r="Y24" s="216"/>
      <c r="Z24" s="216">
        <f t="shared" ref="Z24:Z27" si="5">SUM(H24:Y24)</f>
        <v>0</v>
      </c>
    </row>
    <row r="25" spans="7:26" x14ac:dyDescent="0.2">
      <c r="G25" s="212" t="s">
        <v>109</v>
      </c>
      <c r="H25" s="213"/>
      <c r="I25" s="214"/>
      <c r="J25" s="214"/>
      <c r="K25" s="214"/>
      <c r="L25" s="214"/>
      <c r="M25" s="214"/>
      <c r="N25" s="214"/>
      <c r="O25" s="214"/>
      <c r="P25" s="214"/>
      <c r="Q25" s="215"/>
      <c r="R25" s="215"/>
      <c r="S25" s="215"/>
      <c r="T25" s="215"/>
      <c r="U25" s="215"/>
      <c r="V25" s="215"/>
      <c r="W25" s="215"/>
      <c r="X25" s="215"/>
      <c r="Y25" s="216"/>
      <c r="Z25" s="216">
        <f t="shared" si="5"/>
        <v>0</v>
      </c>
    </row>
    <row r="26" spans="7:26" x14ac:dyDescent="0.2">
      <c r="G26" s="212" t="s">
        <v>110</v>
      </c>
      <c r="H26" s="222"/>
      <c r="I26" s="223"/>
      <c r="J26" s="223"/>
      <c r="K26" s="223"/>
      <c r="L26" s="223"/>
      <c r="M26" s="223"/>
      <c r="N26" s="223"/>
      <c r="O26" s="223"/>
      <c r="P26" s="223"/>
      <c r="Q26" s="224"/>
      <c r="R26" s="224"/>
      <c r="S26" s="224"/>
      <c r="T26" s="224"/>
      <c r="U26" s="224"/>
      <c r="V26" s="224"/>
      <c r="W26" s="224"/>
      <c r="X26" s="224"/>
      <c r="Y26" s="225"/>
      <c r="Z26" s="225">
        <f t="shared" si="5"/>
        <v>0</v>
      </c>
    </row>
    <row r="27" spans="7:26" ht="33.75" x14ac:dyDescent="0.2">
      <c r="G27" s="212" t="s">
        <v>111</v>
      </c>
      <c r="H27" s="222"/>
      <c r="I27" s="223"/>
      <c r="J27" s="223"/>
      <c r="K27" s="223"/>
      <c r="L27" s="223"/>
      <c r="M27" s="223"/>
      <c r="N27" s="223"/>
      <c r="O27" s="223"/>
      <c r="P27" s="223"/>
      <c r="Q27" s="224"/>
      <c r="R27" s="224"/>
      <c r="S27" s="224"/>
      <c r="T27" s="224"/>
      <c r="U27" s="224"/>
      <c r="V27" s="224"/>
      <c r="W27" s="224"/>
      <c r="X27" s="224"/>
      <c r="Y27" s="225"/>
      <c r="Z27" s="225">
        <f t="shared" si="5"/>
        <v>0</v>
      </c>
    </row>
    <row r="28" spans="7:26" x14ac:dyDescent="0.2">
      <c r="G28" s="226" t="s">
        <v>89</v>
      </c>
      <c r="H28" s="227">
        <f>SUM(H29:H30)</f>
        <v>0</v>
      </c>
      <c r="I28" s="228">
        <f t="shared" ref="I28:Z28" si="6">SUM(I29:I30)</f>
        <v>0</v>
      </c>
      <c r="J28" s="228">
        <f t="shared" si="6"/>
        <v>0</v>
      </c>
      <c r="K28" s="228">
        <f t="shared" si="6"/>
        <v>0</v>
      </c>
      <c r="L28" s="228">
        <f t="shared" si="6"/>
        <v>0</v>
      </c>
      <c r="M28" s="228">
        <f t="shared" si="6"/>
        <v>0</v>
      </c>
      <c r="N28" s="228">
        <f t="shared" si="6"/>
        <v>0</v>
      </c>
      <c r="O28" s="228">
        <f t="shared" si="6"/>
        <v>0</v>
      </c>
      <c r="P28" s="228">
        <f t="shared" si="6"/>
        <v>0</v>
      </c>
      <c r="Q28" s="229">
        <f t="shared" si="6"/>
        <v>0</v>
      </c>
      <c r="R28" s="229">
        <f t="shared" si="6"/>
        <v>0</v>
      </c>
      <c r="S28" s="229">
        <f t="shared" si="6"/>
        <v>0</v>
      </c>
      <c r="T28" s="229">
        <f t="shared" si="6"/>
        <v>0</v>
      </c>
      <c r="U28" s="229">
        <f t="shared" si="6"/>
        <v>0</v>
      </c>
      <c r="V28" s="229">
        <f t="shared" si="6"/>
        <v>0</v>
      </c>
      <c r="W28" s="229">
        <f t="shared" si="6"/>
        <v>0</v>
      </c>
      <c r="X28" s="229">
        <f t="shared" si="6"/>
        <v>0</v>
      </c>
      <c r="Y28" s="230">
        <f t="shared" si="6"/>
        <v>0</v>
      </c>
      <c r="Z28" s="230">
        <f t="shared" si="6"/>
        <v>0</v>
      </c>
    </row>
    <row r="29" spans="7:26" x14ac:dyDescent="0.2">
      <c r="G29" s="231" t="s">
        <v>112</v>
      </c>
      <c r="H29" s="232"/>
      <c r="I29" s="233"/>
      <c r="J29" s="233"/>
      <c r="K29" s="233"/>
      <c r="L29" s="233"/>
      <c r="M29" s="233"/>
      <c r="N29" s="233"/>
      <c r="O29" s="233"/>
      <c r="P29" s="233"/>
      <c r="Q29" s="234"/>
      <c r="R29" s="234"/>
      <c r="S29" s="234"/>
      <c r="T29" s="234"/>
      <c r="U29" s="234"/>
      <c r="V29" s="234"/>
      <c r="W29" s="234"/>
      <c r="X29" s="234"/>
      <c r="Y29" s="235"/>
      <c r="Z29" s="235">
        <f t="shared" ref="Z29:Z30" si="7">SUM(H29:Y29)</f>
        <v>0</v>
      </c>
    </row>
    <row r="30" spans="7:26" ht="12" thickBot="1" x14ac:dyDescent="0.25">
      <c r="G30" s="231" t="s">
        <v>113</v>
      </c>
      <c r="H30" s="232"/>
      <c r="I30" s="233"/>
      <c r="J30" s="233"/>
      <c r="K30" s="233"/>
      <c r="L30" s="233"/>
      <c r="M30" s="233"/>
      <c r="N30" s="233"/>
      <c r="O30" s="233"/>
      <c r="P30" s="233"/>
      <c r="Q30" s="234"/>
      <c r="R30" s="234"/>
      <c r="S30" s="234"/>
      <c r="T30" s="234"/>
      <c r="U30" s="234"/>
      <c r="V30" s="234"/>
      <c r="W30" s="234"/>
      <c r="X30" s="234"/>
      <c r="Y30" s="235"/>
      <c r="Z30" s="235">
        <f t="shared" si="7"/>
        <v>0</v>
      </c>
    </row>
    <row r="31" spans="7:26" ht="14.25" thickTop="1" thickBot="1" x14ac:dyDescent="0.25">
      <c r="G31" s="236" t="s">
        <v>114</v>
      </c>
      <c r="H31" s="237">
        <f>H5+H15+H23+H28</f>
        <v>0</v>
      </c>
      <c r="I31" s="238">
        <f t="shared" ref="I31:Y31" si="8">I5+I15+I23+I28</f>
        <v>0</v>
      </c>
      <c r="J31" s="238">
        <f t="shared" si="8"/>
        <v>0</v>
      </c>
      <c r="K31" s="238">
        <f t="shared" si="8"/>
        <v>0</v>
      </c>
      <c r="L31" s="238">
        <f t="shared" si="8"/>
        <v>0</v>
      </c>
      <c r="M31" s="238">
        <f t="shared" si="8"/>
        <v>0</v>
      </c>
      <c r="N31" s="238">
        <f t="shared" si="8"/>
        <v>0</v>
      </c>
      <c r="O31" s="238">
        <f t="shared" si="8"/>
        <v>0</v>
      </c>
      <c r="P31" s="238">
        <f t="shared" si="8"/>
        <v>0</v>
      </c>
      <c r="Q31" s="238">
        <f t="shared" si="8"/>
        <v>0</v>
      </c>
      <c r="R31" s="238">
        <f t="shared" si="8"/>
        <v>0</v>
      </c>
      <c r="S31" s="238">
        <f t="shared" si="8"/>
        <v>0</v>
      </c>
      <c r="T31" s="238">
        <f t="shared" si="8"/>
        <v>0</v>
      </c>
      <c r="U31" s="238">
        <f t="shared" si="8"/>
        <v>0</v>
      </c>
      <c r="V31" s="238">
        <f t="shared" si="8"/>
        <v>0</v>
      </c>
      <c r="W31" s="238">
        <f t="shared" si="8"/>
        <v>0</v>
      </c>
      <c r="X31" s="238">
        <f t="shared" si="8"/>
        <v>0</v>
      </c>
      <c r="Y31" s="239">
        <f t="shared" si="8"/>
        <v>0</v>
      </c>
      <c r="Z31" s="239">
        <f t="shared" ref="Z31" si="9">Z5+Z15+Z23+Z28</f>
        <v>0</v>
      </c>
    </row>
    <row r="32" spans="7:26" ht="6.95" customHeight="1" thickTop="1" thickBot="1" x14ac:dyDescent="0.25">
      <c r="G32" s="240"/>
      <c r="H32" s="409"/>
      <c r="I32" s="410"/>
      <c r="J32" s="410"/>
      <c r="K32" s="410"/>
      <c r="L32" s="410"/>
      <c r="M32" s="410"/>
      <c r="N32" s="410"/>
      <c r="O32" s="410"/>
      <c r="P32" s="410"/>
      <c r="Q32" s="410"/>
      <c r="R32" s="410"/>
      <c r="S32" s="410"/>
      <c r="T32" s="410"/>
      <c r="U32" s="410"/>
      <c r="V32" s="410"/>
      <c r="W32" s="410"/>
      <c r="X32" s="410"/>
      <c r="Y32" s="410"/>
      <c r="Z32" s="410"/>
    </row>
    <row r="33" spans="7:26" ht="12.75" thickTop="1" thickBot="1" x14ac:dyDescent="0.25">
      <c r="G33" s="407" t="s">
        <v>115</v>
      </c>
      <c r="H33" s="405" t="s">
        <v>102</v>
      </c>
      <c r="I33" s="405"/>
      <c r="J33" s="405"/>
      <c r="K33" s="405"/>
      <c r="L33" s="405"/>
      <c r="M33" s="405"/>
      <c r="N33" s="405"/>
      <c r="O33" s="405"/>
      <c r="P33" s="405"/>
      <c r="Q33" s="405"/>
      <c r="R33" s="405"/>
      <c r="S33" s="405"/>
      <c r="T33" s="405"/>
      <c r="U33" s="405"/>
      <c r="V33" s="405"/>
      <c r="W33" s="405"/>
      <c r="X33" s="405"/>
      <c r="Y33" s="406"/>
      <c r="Z33" s="401" t="s">
        <v>3</v>
      </c>
    </row>
    <row r="34" spans="7:26" ht="42.75" customHeight="1" thickTop="1" thickBot="1" x14ac:dyDescent="0.25">
      <c r="G34" s="408"/>
      <c r="H34" s="204">
        <v>43831</v>
      </c>
      <c r="I34" s="205">
        <v>43862</v>
      </c>
      <c r="J34" s="205">
        <v>43891</v>
      </c>
      <c r="K34" s="205">
        <v>43922</v>
      </c>
      <c r="L34" s="205">
        <v>43952</v>
      </c>
      <c r="M34" s="205">
        <v>43983</v>
      </c>
      <c r="N34" s="205">
        <v>44013</v>
      </c>
      <c r="O34" s="205">
        <v>44044</v>
      </c>
      <c r="P34" s="205">
        <v>44075</v>
      </c>
      <c r="Q34" s="205">
        <v>44105</v>
      </c>
      <c r="R34" s="205">
        <v>44136</v>
      </c>
      <c r="S34" s="205">
        <v>44166</v>
      </c>
      <c r="T34" s="205">
        <v>44197</v>
      </c>
      <c r="U34" s="205">
        <v>44228</v>
      </c>
      <c r="V34" s="205">
        <v>44256</v>
      </c>
      <c r="W34" s="205">
        <v>44287</v>
      </c>
      <c r="X34" s="205">
        <v>44317</v>
      </c>
      <c r="Y34" s="206">
        <v>44348</v>
      </c>
      <c r="Z34" s="402"/>
    </row>
    <row r="35" spans="7:26" ht="12" thickTop="1" x14ac:dyDescent="0.2">
      <c r="G35" s="212" t="s">
        <v>106</v>
      </c>
      <c r="H35" s="222"/>
      <c r="I35" s="223"/>
      <c r="J35" s="223"/>
      <c r="K35" s="223"/>
      <c r="L35" s="223"/>
      <c r="M35" s="223"/>
      <c r="N35" s="223"/>
      <c r="O35" s="223"/>
      <c r="P35" s="223"/>
      <c r="Q35" s="224"/>
      <c r="R35" s="224"/>
      <c r="S35" s="224"/>
      <c r="T35" s="224"/>
      <c r="U35" s="224"/>
      <c r="V35" s="224"/>
      <c r="W35" s="224"/>
      <c r="X35" s="224"/>
      <c r="Y35" s="225"/>
      <c r="Z35" s="225">
        <f t="shared" ref="Z35:Z42" si="10">SUM(H35:Y35)</f>
        <v>0</v>
      </c>
    </row>
    <row r="36" spans="7:26" x14ac:dyDescent="0.2">
      <c r="G36" s="212" t="s">
        <v>106</v>
      </c>
      <c r="H36" s="222"/>
      <c r="I36" s="223"/>
      <c r="J36" s="223"/>
      <c r="K36" s="223"/>
      <c r="L36" s="223"/>
      <c r="M36" s="223"/>
      <c r="N36" s="223"/>
      <c r="O36" s="223"/>
      <c r="P36" s="223"/>
      <c r="Q36" s="224"/>
      <c r="R36" s="224"/>
      <c r="S36" s="224"/>
      <c r="T36" s="224"/>
      <c r="U36" s="224"/>
      <c r="V36" s="224"/>
      <c r="W36" s="224"/>
      <c r="X36" s="224"/>
      <c r="Y36" s="225"/>
      <c r="Z36" s="225">
        <f t="shared" si="10"/>
        <v>0</v>
      </c>
    </row>
    <row r="37" spans="7:26" x14ac:dyDescent="0.2">
      <c r="G37" s="212" t="s">
        <v>106</v>
      </c>
      <c r="H37" s="222"/>
      <c r="I37" s="223"/>
      <c r="J37" s="223"/>
      <c r="K37" s="223"/>
      <c r="L37" s="223"/>
      <c r="M37" s="223"/>
      <c r="N37" s="223"/>
      <c r="O37" s="223"/>
      <c r="P37" s="223"/>
      <c r="Q37" s="224"/>
      <c r="R37" s="224"/>
      <c r="S37" s="224"/>
      <c r="T37" s="224"/>
      <c r="U37" s="224"/>
      <c r="V37" s="224"/>
      <c r="W37" s="224"/>
      <c r="X37" s="224"/>
      <c r="Y37" s="225"/>
      <c r="Z37" s="225">
        <f t="shared" si="10"/>
        <v>0</v>
      </c>
    </row>
    <row r="38" spans="7:26" x14ac:dyDescent="0.2">
      <c r="G38" s="212" t="s">
        <v>106</v>
      </c>
      <c r="H38" s="222"/>
      <c r="I38" s="223"/>
      <c r="J38" s="223"/>
      <c r="K38" s="223"/>
      <c r="L38" s="223"/>
      <c r="M38" s="223"/>
      <c r="N38" s="223"/>
      <c r="O38" s="223"/>
      <c r="P38" s="223"/>
      <c r="Q38" s="224"/>
      <c r="R38" s="224"/>
      <c r="S38" s="224"/>
      <c r="T38" s="224"/>
      <c r="U38" s="224"/>
      <c r="V38" s="224"/>
      <c r="W38" s="224"/>
      <c r="X38" s="224"/>
      <c r="Y38" s="225"/>
      <c r="Z38" s="225">
        <f t="shared" si="10"/>
        <v>0</v>
      </c>
    </row>
    <row r="39" spans="7:26" x14ac:dyDescent="0.2">
      <c r="G39" s="212" t="s">
        <v>106</v>
      </c>
      <c r="H39" s="222"/>
      <c r="I39" s="223"/>
      <c r="J39" s="223"/>
      <c r="K39" s="223"/>
      <c r="L39" s="223"/>
      <c r="M39" s="223"/>
      <c r="N39" s="223"/>
      <c r="O39" s="223"/>
      <c r="P39" s="223"/>
      <c r="Q39" s="224"/>
      <c r="R39" s="224"/>
      <c r="S39" s="224"/>
      <c r="T39" s="224"/>
      <c r="U39" s="224"/>
      <c r="V39" s="224"/>
      <c r="W39" s="224"/>
      <c r="X39" s="224"/>
      <c r="Y39" s="225"/>
      <c r="Z39" s="225">
        <f t="shared" si="10"/>
        <v>0</v>
      </c>
    </row>
    <row r="40" spans="7:26" x14ac:dyDescent="0.2">
      <c r="G40" s="212" t="s">
        <v>106</v>
      </c>
      <c r="H40" s="222"/>
      <c r="I40" s="223"/>
      <c r="J40" s="223"/>
      <c r="K40" s="223"/>
      <c r="L40" s="223"/>
      <c r="M40" s="223"/>
      <c r="N40" s="223"/>
      <c r="O40" s="223"/>
      <c r="P40" s="223"/>
      <c r="Q40" s="224"/>
      <c r="R40" s="224"/>
      <c r="S40" s="224"/>
      <c r="T40" s="224"/>
      <c r="U40" s="224"/>
      <c r="V40" s="224"/>
      <c r="W40" s="224"/>
      <c r="X40" s="224"/>
      <c r="Y40" s="225"/>
      <c r="Z40" s="225">
        <f t="shared" si="10"/>
        <v>0</v>
      </c>
    </row>
    <row r="41" spans="7:26" x14ac:dyDescent="0.2">
      <c r="G41" s="212" t="s">
        <v>106</v>
      </c>
      <c r="H41" s="222"/>
      <c r="I41" s="223"/>
      <c r="J41" s="223"/>
      <c r="K41" s="223"/>
      <c r="L41" s="223"/>
      <c r="M41" s="223"/>
      <c r="N41" s="223"/>
      <c r="O41" s="223"/>
      <c r="P41" s="223"/>
      <c r="Q41" s="224"/>
      <c r="R41" s="224"/>
      <c r="S41" s="224"/>
      <c r="T41" s="224"/>
      <c r="U41" s="224"/>
      <c r="V41" s="224"/>
      <c r="W41" s="224"/>
      <c r="X41" s="224"/>
      <c r="Y41" s="225"/>
      <c r="Z41" s="225">
        <f t="shared" si="10"/>
        <v>0</v>
      </c>
    </row>
    <row r="42" spans="7:26" ht="12" thickBot="1" x14ac:dyDescent="0.25">
      <c r="G42" s="231" t="s">
        <v>106</v>
      </c>
      <c r="H42" s="241"/>
      <c r="I42" s="242"/>
      <c r="J42" s="242"/>
      <c r="K42" s="242"/>
      <c r="L42" s="242"/>
      <c r="M42" s="242"/>
      <c r="N42" s="242"/>
      <c r="O42" s="242"/>
      <c r="P42" s="242"/>
      <c r="Q42" s="243"/>
      <c r="R42" s="243"/>
      <c r="S42" s="243"/>
      <c r="T42" s="243"/>
      <c r="U42" s="243"/>
      <c r="V42" s="243"/>
      <c r="W42" s="243"/>
      <c r="X42" s="243"/>
      <c r="Y42" s="244"/>
      <c r="Z42" s="244">
        <f t="shared" si="10"/>
        <v>0</v>
      </c>
    </row>
    <row r="43" spans="7:26" ht="14.25" thickTop="1" thickBot="1" x14ac:dyDescent="0.25">
      <c r="G43" s="236" t="s">
        <v>116</v>
      </c>
      <c r="H43" s="237">
        <f>SUM(H35:H42)</f>
        <v>0</v>
      </c>
      <c r="I43" s="238">
        <f t="shared" ref="I43:Y43" si="11">SUM(I35:I42)</f>
        <v>0</v>
      </c>
      <c r="J43" s="238">
        <f t="shared" si="11"/>
        <v>0</v>
      </c>
      <c r="K43" s="238">
        <f t="shared" si="11"/>
        <v>0</v>
      </c>
      <c r="L43" s="238">
        <f t="shared" si="11"/>
        <v>0</v>
      </c>
      <c r="M43" s="238">
        <f t="shared" si="11"/>
        <v>0</v>
      </c>
      <c r="N43" s="238">
        <f t="shared" si="11"/>
        <v>0</v>
      </c>
      <c r="O43" s="238">
        <f t="shared" si="11"/>
        <v>0</v>
      </c>
      <c r="P43" s="238">
        <f t="shared" si="11"/>
        <v>0</v>
      </c>
      <c r="Q43" s="238">
        <f t="shared" si="11"/>
        <v>0</v>
      </c>
      <c r="R43" s="238">
        <f t="shared" si="11"/>
        <v>0</v>
      </c>
      <c r="S43" s="238">
        <f t="shared" si="11"/>
        <v>0</v>
      </c>
      <c r="T43" s="238">
        <f t="shared" si="11"/>
        <v>0</v>
      </c>
      <c r="U43" s="238">
        <f t="shared" si="11"/>
        <v>0</v>
      </c>
      <c r="V43" s="238">
        <f t="shared" si="11"/>
        <v>0</v>
      </c>
      <c r="W43" s="238">
        <f t="shared" si="11"/>
        <v>0</v>
      </c>
      <c r="X43" s="238">
        <f t="shared" si="11"/>
        <v>0</v>
      </c>
      <c r="Y43" s="239">
        <f t="shared" si="11"/>
        <v>0</v>
      </c>
      <c r="Z43" s="239">
        <f t="shared" ref="Z43" si="12">SUM(Z35:Z42)</f>
        <v>0</v>
      </c>
    </row>
    <row r="44" spans="7:26" ht="6.95" customHeight="1" thickTop="1" thickBot="1" x14ac:dyDescent="0.25">
      <c r="G44" s="240"/>
      <c r="H44" s="245"/>
      <c r="I44" s="245"/>
      <c r="J44" s="245"/>
      <c r="K44" s="245"/>
      <c r="L44" s="245"/>
      <c r="M44" s="245"/>
      <c r="N44" s="245"/>
      <c r="O44" s="245"/>
      <c r="P44" s="245"/>
      <c r="Q44" s="245"/>
      <c r="R44" s="245"/>
      <c r="S44" s="245"/>
      <c r="T44" s="245"/>
      <c r="U44" s="245"/>
      <c r="V44" s="245"/>
      <c r="W44" s="245"/>
      <c r="X44" s="245"/>
      <c r="Y44" s="246"/>
      <c r="Z44" s="246"/>
    </row>
    <row r="45" spans="7:26" ht="17.25" thickTop="1" thickBot="1" x14ac:dyDescent="0.3">
      <c r="G45" s="247" t="s">
        <v>117</v>
      </c>
      <c r="H45" s="248">
        <f t="shared" ref="H45:Y45" si="13">H43-H31</f>
        <v>0</v>
      </c>
      <c r="I45" s="249">
        <f t="shared" si="13"/>
        <v>0</v>
      </c>
      <c r="J45" s="249">
        <f t="shared" si="13"/>
        <v>0</v>
      </c>
      <c r="K45" s="249">
        <f t="shared" si="13"/>
        <v>0</v>
      </c>
      <c r="L45" s="249">
        <f t="shared" si="13"/>
        <v>0</v>
      </c>
      <c r="M45" s="249">
        <f t="shared" si="13"/>
        <v>0</v>
      </c>
      <c r="N45" s="249">
        <f t="shared" si="13"/>
        <v>0</v>
      </c>
      <c r="O45" s="249">
        <f t="shared" si="13"/>
        <v>0</v>
      </c>
      <c r="P45" s="249">
        <f t="shared" si="13"/>
        <v>0</v>
      </c>
      <c r="Q45" s="249">
        <f t="shared" si="13"/>
        <v>0</v>
      </c>
      <c r="R45" s="249">
        <f t="shared" si="13"/>
        <v>0</v>
      </c>
      <c r="S45" s="249">
        <f t="shared" si="13"/>
        <v>0</v>
      </c>
      <c r="T45" s="249">
        <f t="shared" si="13"/>
        <v>0</v>
      </c>
      <c r="U45" s="249">
        <f t="shared" si="13"/>
        <v>0</v>
      </c>
      <c r="V45" s="249">
        <f t="shared" si="13"/>
        <v>0</v>
      </c>
      <c r="W45" s="249">
        <f t="shared" si="13"/>
        <v>0</v>
      </c>
      <c r="X45" s="249">
        <f t="shared" si="13"/>
        <v>0</v>
      </c>
      <c r="Y45" s="250">
        <f t="shared" si="13"/>
        <v>0</v>
      </c>
      <c r="Z45" s="250">
        <f t="shared" ref="Z45" si="14">Z43-Z31</f>
        <v>0</v>
      </c>
    </row>
    <row r="46" spans="7:26" ht="12" thickTop="1" x14ac:dyDescent="0.2"/>
  </sheetData>
  <mergeCells count="8">
    <mergeCell ref="G2:Z2"/>
    <mergeCell ref="Z3:Z4"/>
    <mergeCell ref="G3:G4"/>
    <mergeCell ref="H3:Y3"/>
    <mergeCell ref="G33:G34"/>
    <mergeCell ref="H33:Y33"/>
    <mergeCell ref="H32:Z32"/>
    <mergeCell ref="Z33:Z34"/>
  </mergeCells>
  <printOptions horizontalCentered="1" verticalCentered="1"/>
  <pageMargins left="0.11811023622047245" right="0.11811023622047245" top="0.15748031496062992" bottom="0.15748031496062992" header="0.31496062992125984" footer="0.31496062992125984"/>
  <pageSetup paperSize="9" scale="7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4:AL1236"/>
  <sheetViews>
    <sheetView zoomScale="90" zoomScaleNormal="90" zoomScalePageLayoutView="90" workbookViewId="0">
      <selection activeCell="N7" sqref="N7"/>
    </sheetView>
  </sheetViews>
  <sheetFormatPr defaultColWidth="9.5" defaultRowHeight="11.25" x14ac:dyDescent="0.2"/>
  <cols>
    <col min="1" max="1" width="9.5" style="66"/>
    <col min="2" max="2" width="14.1640625" style="66" customWidth="1"/>
    <col min="3" max="3" width="20.6640625" style="66" customWidth="1"/>
    <col min="4" max="4" width="27.5" style="66" customWidth="1"/>
    <col min="5" max="5" width="51.6640625" style="66" customWidth="1"/>
    <col min="6" max="6" width="46.6640625" style="66" customWidth="1"/>
    <col min="7" max="7" width="54.5" style="66" customWidth="1"/>
    <col min="8" max="8" width="11.5" style="66" customWidth="1"/>
    <col min="9" max="10" width="13" style="66" customWidth="1"/>
    <col min="11" max="18" width="9.5" style="66"/>
    <col min="19" max="19" width="40.6640625" style="66" customWidth="1"/>
    <col min="20" max="20" width="9.5" style="66"/>
    <col min="21" max="21" width="19" style="66" customWidth="1"/>
    <col min="22" max="22" width="23.5" style="66" customWidth="1"/>
    <col min="23" max="23" width="4" style="66" customWidth="1"/>
    <col min="24" max="16384" width="9.5" style="66"/>
  </cols>
  <sheetData>
    <row r="4" spans="1:38" ht="12" thickBot="1" x14ac:dyDescent="0.25"/>
    <row r="5" spans="1:38" ht="37.5" thickTop="1" thickBot="1" x14ac:dyDescent="0.25">
      <c r="A5" s="68" t="s">
        <v>58</v>
      </c>
      <c r="B5" s="69" t="s">
        <v>61</v>
      </c>
      <c r="C5" s="70" t="s">
        <v>10</v>
      </c>
      <c r="D5" s="70"/>
      <c r="E5" s="411" t="s">
        <v>11</v>
      </c>
      <c r="F5" s="411"/>
      <c r="G5" s="71" t="s">
        <v>22</v>
      </c>
      <c r="H5" s="72" t="s">
        <v>18</v>
      </c>
      <c r="I5" s="72" t="s">
        <v>19</v>
      </c>
      <c r="K5" s="67" t="s">
        <v>52</v>
      </c>
      <c r="L5" s="412" t="s">
        <v>54</v>
      </c>
      <c r="M5" s="413"/>
      <c r="N5" s="412" t="s">
        <v>55</v>
      </c>
      <c r="O5" s="414"/>
      <c r="S5" s="70" t="s">
        <v>36</v>
      </c>
      <c r="U5" s="70" t="s">
        <v>75</v>
      </c>
      <c r="V5" s="70" t="s">
        <v>78</v>
      </c>
      <c r="Y5" s="70" t="s">
        <v>45</v>
      </c>
      <c r="AL5" s="70" t="s">
        <v>63</v>
      </c>
    </row>
    <row r="6" spans="1:38" ht="36.75" thickBot="1" x14ac:dyDescent="0.25">
      <c r="A6" s="66" t="s">
        <v>59</v>
      </c>
      <c r="B6" s="66">
        <v>1</v>
      </c>
      <c r="C6" s="66" t="s">
        <v>123</v>
      </c>
      <c r="E6" s="75" t="s">
        <v>13</v>
      </c>
      <c r="F6" s="76" t="s">
        <v>74</v>
      </c>
      <c r="G6" s="77"/>
      <c r="H6" s="78">
        <v>50000</v>
      </c>
      <c r="I6" s="78">
        <v>150000</v>
      </c>
      <c r="K6" s="73" t="s">
        <v>53</v>
      </c>
      <c r="L6" s="74" t="s">
        <v>48</v>
      </c>
      <c r="M6" s="74" t="s">
        <v>49</v>
      </c>
      <c r="N6" s="74" t="s">
        <v>48</v>
      </c>
      <c r="O6" s="74" t="s">
        <v>50</v>
      </c>
      <c r="S6" s="66" t="s">
        <v>37</v>
      </c>
      <c r="U6" s="66" t="s">
        <v>76</v>
      </c>
      <c r="V6" s="167">
        <v>200000</v>
      </c>
      <c r="Y6" s="79" t="s">
        <v>46</v>
      </c>
      <c r="AL6" s="66" t="s">
        <v>39</v>
      </c>
    </row>
    <row r="7" spans="1:38" ht="24" thickTop="1" thickBot="1" x14ac:dyDescent="0.25">
      <c r="A7" s="66" t="s">
        <v>60</v>
      </c>
      <c r="B7" s="66">
        <f>1+B6</f>
        <v>2</v>
      </c>
      <c r="C7" s="66" t="s">
        <v>124</v>
      </c>
      <c r="E7" s="75" t="s">
        <v>14</v>
      </c>
      <c r="F7" s="76" t="s">
        <v>73</v>
      </c>
      <c r="G7" s="77"/>
      <c r="I7" s="78">
        <v>120000</v>
      </c>
      <c r="K7" s="80">
        <v>0.7</v>
      </c>
      <c r="L7" s="81"/>
      <c r="M7" s="82"/>
      <c r="N7" s="83">
        <v>0.3</v>
      </c>
      <c r="O7" s="84">
        <v>1</v>
      </c>
      <c r="S7" s="66" t="s">
        <v>38</v>
      </c>
      <c r="U7" s="66" t="s">
        <v>77</v>
      </c>
      <c r="V7" s="167">
        <v>110000</v>
      </c>
      <c r="Y7" s="79" t="s">
        <v>47</v>
      </c>
    </row>
    <row r="8" spans="1:38" ht="37.5" thickTop="1" thickBot="1" x14ac:dyDescent="0.25">
      <c r="B8" s="66">
        <f t="shared" ref="B8:B15" si="0">1+B7</f>
        <v>3</v>
      </c>
      <c r="E8" s="86"/>
      <c r="F8" s="76"/>
      <c r="G8" s="77"/>
      <c r="K8" s="85" t="s">
        <v>48</v>
      </c>
      <c r="L8" s="85" t="s">
        <v>51</v>
      </c>
      <c r="M8" s="85" t="s">
        <v>48</v>
      </c>
      <c r="N8" s="85" t="s">
        <v>50</v>
      </c>
      <c r="O8" s="85"/>
      <c r="P8" s="74" t="s">
        <v>50</v>
      </c>
      <c r="U8"/>
      <c r="V8"/>
      <c r="W8"/>
      <c r="X8"/>
    </row>
    <row r="9" spans="1:38" ht="13.5" thickTop="1" thickBot="1" x14ac:dyDescent="0.25">
      <c r="B9" s="66">
        <f t="shared" si="0"/>
        <v>4</v>
      </c>
      <c r="E9" s="86"/>
      <c r="G9" s="77"/>
      <c r="K9" s="87">
        <v>0.4</v>
      </c>
      <c r="L9" s="88">
        <v>0.4</v>
      </c>
      <c r="M9" s="89">
        <v>0.5</v>
      </c>
      <c r="N9" s="88">
        <v>0.9</v>
      </c>
      <c r="O9" s="90">
        <v>0.1</v>
      </c>
      <c r="P9" s="84">
        <v>1</v>
      </c>
      <c r="U9"/>
      <c r="V9"/>
      <c r="W9"/>
      <c r="X9"/>
    </row>
    <row r="10" spans="1:38" ht="12" thickTop="1" x14ac:dyDescent="0.2">
      <c r="B10" s="66">
        <f t="shared" si="0"/>
        <v>5</v>
      </c>
      <c r="U10"/>
      <c r="V10"/>
      <c r="W10"/>
      <c r="X10"/>
    </row>
    <row r="11" spans="1:38" x14ac:dyDescent="0.2">
      <c r="B11" s="66">
        <f t="shared" si="0"/>
        <v>6</v>
      </c>
      <c r="U11"/>
      <c r="V11"/>
      <c r="W11"/>
      <c r="X11"/>
    </row>
    <row r="12" spans="1:38" x14ac:dyDescent="0.2">
      <c r="B12" s="66">
        <f t="shared" si="0"/>
        <v>7</v>
      </c>
      <c r="K12" s="201">
        <v>0.7</v>
      </c>
      <c r="N12" s="201">
        <v>0.3</v>
      </c>
      <c r="U12"/>
      <c r="V12"/>
      <c r="W12"/>
      <c r="X12"/>
    </row>
    <row r="13" spans="1:38" x14ac:dyDescent="0.2">
      <c r="B13" s="66">
        <f t="shared" si="0"/>
        <v>8</v>
      </c>
      <c r="U13"/>
      <c r="V13"/>
      <c r="W13"/>
      <c r="X13"/>
    </row>
    <row r="14" spans="1:38" x14ac:dyDescent="0.2">
      <c r="B14" s="66">
        <f t="shared" si="0"/>
        <v>9</v>
      </c>
      <c r="U14"/>
      <c r="V14"/>
      <c r="W14"/>
      <c r="X14"/>
    </row>
    <row r="15" spans="1:38" ht="12.75" thickBot="1" x14ac:dyDescent="0.25">
      <c r="B15" s="66">
        <f t="shared" si="0"/>
        <v>10</v>
      </c>
      <c r="K15" s="80">
        <v>0.4</v>
      </c>
      <c r="L15" s="81">
        <v>0.5</v>
      </c>
      <c r="M15" s="82">
        <v>0.5</v>
      </c>
      <c r="N15" s="83">
        <v>0.1</v>
      </c>
      <c r="O15" s="84">
        <v>1</v>
      </c>
      <c r="U15"/>
      <c r="V15"/>
      <c r="W15"/>
      <c r="X15"/>
      <c r="AG15" s="91"/>
      <c r="AH15" s="92"/>
    </row>
    <row r="16" spans="1:38" ht="12" thickTop="1" x14ac:dyDescent="0.2">
      <c r="C16" s="93"/>
      <c r="U16"/>
      <c r="V16"/>
      <c r="W16"/>
      <c r="X16"/>
      <c r="AG16" s="91"/>
      <c r="AH16" s="92"/>
    </row>
    <row r="17" spans="3:33" x14ac:dyDescent="0.2">
      <c r="C17" s="94"/>
      <c r="U17"/>
      <c r="V17"/>
      <c r="W17"/>
      <c r="X17"/>
      <c r="AG17" s="92"/>
    </row>
    <row r="18" spans="3:33" x14ac:dyDescent="0.2">
      <c r="U18"/>
      <c r="V18"/>
      <c r="W18"/>
      <c r="X18"/>
    </row>
    <row r="19" spans="3:33" x14ac:dyDescent="0.2">
      <c r="U19"/>
      <c r="V19"/>
      <c r="W19"/>
      <c r="X19"/>
    </row>
    <row r="20" spans="3:33" x14ac:dyDescent="0.2">
      <c r="U20"/>
      <c r="V20"/>
      <c r="W20"/>
      <c r="X20"/>
    </row>
    <row r="21" spans="3:33" x14ac:dyDescent="0.2">
      <c r="U21"/>
      <c r="V21"/>
      <c r="W21"/>
      <c r="X21"/>
    </row>
    <row r="22" spans="3:33" x14ac:dyDescent="0.2">
      <c r="U22"/>
      <c r="V22"/>
      <c r="W22"/>
      <c r="X22"/>
    </row>
    <row r="23" spans="3:33" x14ac:dyDescent="0.2">
      <c r="U23"/>
      <c r="V23"/>
      <c r="W23"/>
      <c r="X23"/>
    </row>
    <row r="24" spans="3:33" x14ac:dyDescent="0.2">
      <c r="U24"/>
      <c r="V24"/>
      <c r="W24"/>
      <c r="X24"/>
    </row>
    <row r="25" spans="3:33" x14ac:dyDescent="0.2">
      <c r="U25"/>
      <c r="V25"/>
      <c r="W25"/>
      <c r="X25"/>
    </row>
    <row r="26" spans="3:33" x14ac:dyDescent="0.2">
      <c r="U26"/>
      <c r="V26"/>
      <c r="W26"/>
      <c r="X26"/>
    </row>
    <row r="27" spans="3:33" x14ac:dyDescent="0.2">
      <c r="U27"/>
      <c r="V27"/>
      <c r="W27"/>
      <c r="X27"/>
    </row>
    <row r="28" spans="3:33" x14ac:dyDescent="0.2">
      <c r="U28"/>
      <c r="V28"/>
      <c r="W28"/>
      <c r="X28"/>
    </row>
    <row r="29" spans="3:33" x14ac:dyDescent="0.2">
      <c r="U29"/>
      <c r="V29"/>
      <c r="W29"/>
      <c r="X29"/>
    </row>
    <row r="30" spans="3:33" x14ac:dyDescent="0.2">
      <c r="U30"/>
      <c r="V30"/>
      <c r="W30"/>
      <c r="X30"/>
    </row>
    <row r="31" spans="3:33" x14ac:dyDescent="0.2">
      <c r="U31"/>
      <c r="V31"/>
      <c r="W31"/>
      <c r="X31"/>
    </row>
    <row r="32" spans="3:33" x14ac:dyDescent="0.2">
      <c r="U32"/>
      <c r="V32"/>
      <c r="W32"/>
      <c r="X32"/>
    </row>
    <row r="33" spans="21:24" x14ac:dyDescent="0.2">
      <c r="U33"/>
      <c r="V33"/>
      <c r="W33"/>
      <c r="X33"/>
    </row>
    <row r="34" spans="21:24" x14ac:dyDescent="0.2">
      <c r="U34"/>
      <c r="V34"/>
      <c r="W34"/>
      <c r="X34"/>
    </row>
    <row r="35" spans="21:24" x14ac:dyDescent="0.2">
      <c r="U35"/>
      <c r="V35"/>
      <c r="W35"/>
      <c r="X35"/>
    </row>
    <row r="36" spans="21:24" x14ac:dyDescent="0.2">
      <c r="U36"/>
      <c r="V36"/>
      <c r="W36"/>
      <c r="X36"/>
    </row>
    <row r="37" spans="21:24" x14ac:dyDescent="0.2">
      <c r="U37"/>
      <c r="V37"/>
      <c r="W37"/>
      <c r="X37"/>
    </row>
    <row r="38" spans="21:24" x14ac:dyDescent="0.2">
      <c r="U38"/>
      <c r="V38"/>
      <c r="W38"/>
      <c r="X38"/>
    </row>
    <row r="39" spans="21:24" x14ac:dyDescent="0.2">
      <c r="U39"/>
      <c r="V39"/>
      <c r="W39"/>
      <c r="X39"/>
    </row>
    <row r="40" spans="21:24" x14ac:dyDescent="0.2">
      <c r="U40"/>
      <c r="V40"/>
      <c r="W40"/>
      <c r="X40"/>
    </row>
    <row r="41" spans="21:24" x14ac:dyDescent="0.2">
      <c r="U41"/>
      <c r="V41"/>
      <c r="W41"/>
      <c r="X41"/>
    </row>
    <row r="42" spans="21:24" x14ac:dyDescent="0.2">
      <c r="U42"/>
      <c r="V42"/>
      <c r="W42"/>
      <c r="X42"/>
    </row>
    <row r="43" spans="21:24" x14ac:dyDescent="0.2">
      <c r="U43"/>
      <c r="V43"/>
      <c r="W43"/>
      <c r="X43"/>
    </row>
    <row r="44" spans="21:24" x14ac:dyDescent="0.2">
      <c r="U44"/>
      <c r="V44"/>
      <c r="W44"/>
      <c r="X44"/>
    </row>
    <row r="45" spans="21:24" x14ac:dyDescent="0.2">
      <c r="U45"/>
      <c r="V45"/>
      <c r="W45"/>
      <c r="X45"/>
    </row>
    <row r="46" spans="21:24" x14ac:dyDescent="0.2">
      <c r="U46"/>
      <c r="V46"/>
      <c r="W46"/>
      <c r="X46"/>
    </row>
    <row r="47" spans="21:24" x14ac:dyDescent="0.2">
      <c r="U47"/>
      <c r="V47"/>
      <c r="W47"/>
      <c r="X47"/>
    </row>
    <row r="48" spans="21:24" x14ac:dyDescent="0.2">
      <c r="U48"/>
      <c r="V48"/>
      <c r="W48"/>
      <c r="X48"/>
    </row>
    <row r="49" spans="21:24" x14ac:dyDescent="0.2">
      <c r="U49"/>
      <c r="V49"/>
      <c r="W49"/>
      <c r="X49"/>
    </row>
    <row r="50" spans="21:24" x14ac:dyDescent="0.2">
      <c r="U50"/>
      <c r="V50"/>
      <c r="W50"/>
      <c r="X50"/>
    </row>
    <row r="51" spans="21:24" x14ac:dyDescent="0.2">
      <c r="U51"/>
      <c r="V51"/>
      <c r="W51"/>
      <c r="X51"/>
    </row>
    <row r="52" spans="21:24" x14ac:dyDescent="0.2">
      <c r="U52"/>
      <c r="V52"/>
      <c r="W52"/>
      <c r="X52"/>
    </row>
    <row r="53" spans="21:24" x14ac:dyDescent="0.2">
      <c r="U53"/>
      <c r="V53"/>
      <c r="W53"/>
      <c r="X53"/>
    </row>
    <row r="54" spans="21:24" x14ac:dyDescent="0.2">
      <c r="U54"/>
      <c r="V54"/>
      <c r="W54"/>
      <c r="X54"/>
    </row>
    <row r="55" spans="21:24" x14ac:dyDescent="0.2">
      <c r="U55"/>
      <c r="V55"/>
      <c r="W55"/>
      <c r="X55"/>
    </row>
    <row r="56" spans="21:24" x14ac:dyDescent="0.2">
      <c r="U56"/>
      <c r="V56"/>
      <c r="W56"/>
      <c r="X56"/>
    </row>
    <row r="57" spans="21:24" x14ac:dyDescent="0.2">
      <c r="U57"/>
      <c r="V57"/>
      <c r="W57"/>
      <c r="X57"/>
    </row>
    <row r="58" spans="21:24" x14ac:dyDescent="0.2">
      <c r="U58"/>
      <c r="V58"/>
      <c r="W58"/>
      <c r="X58"/>
    </row>
    <row r="59" spans="21:24" x14ac:dyDescent="0.2">
      <c r="U59"/>
      <c r="V59"/>
      <c r="W59"/>
      <c r="X59"/>
    </row>
    <row r="60" spans="21:24" x14ac:dyDescent="0.2">
      <c r="U60"/>
      <c r="V60"/>
      <c r="W60"/>
      <c r="X60"/>
    </row>
    <row r="61" spans="21:24" x14ac:dyDescent="0.2">
      <c r="U61"/>
      <c r="V61"/>
      <c r="W61"/>
      <c r="X61"/>
    </row>
    <row r="62" spans="21:24" x14ac:dyDescent="0.2">
      <c r="U62"/>
      <c r="V62"/>
      <c r="W62"/>
      <c r="X62"/>
    </row>
    <row r="63" spans="21:24" x14ac:dyDescent="0.2">
      <c r="U63"/>
      <c r="V63"/>
      <c r="W63"/>
      <c r="X63"/>
    </row>
    <row r="64" spans="21:24" x14ac:dyDescent="0.2">
      <c r="U64"/>
      <c r="V64"/>
      <c r="W64"/>
      <c r="X64"/>
    </row>
    <row r="65" spans="21:24" x14ac:dyDescent="0.2">
      <c r="U65"/>
      <c r="V65"/>
      <c r="W65"/>
      <c r="X65"/>
    </row>
    <row r="66" spans="21:24" x14ac:dyDescent="0.2">
      <c r="U66"/>
      <c r="V66"/>
      <c r="W66"/>
      <c r="X66"/>
    </row>
    <row r="67" spans="21:24" x14ac:dyDescent="0.2">
      <c r="U67"/>
      <c r="V67"/>
      <c r="W67"/>
      <c r="X67"/>
    </row>
    <row r="68" spans="21:24" x14ac:dyDescent="0.2">
      <c r="U68"/>
      <c r="V68"/>
      <c r="W68"/>
      <c r="X68"/>
    </row>
    <row r="69" spans="21:24" x14ac:dyDescent="0.2">
      <c r="U69"/>
      <c r="V69"/>
      <c r="W69"/>
      <c r="X69"/>
    </row>
    <row r="70" spans="21:24" x14ac:dyDescent="0.2">
      <c r="U70"/>
      <c r="V70"/>
      <c r="W70"/>
      <c r="X70"/>
    </row>
    <row r="71" spans="21:24" x14ac:dyDescent="0.2">
      <c r="U71"/>
      <c r="V71"/>
      <c r="W71"/>
      <c r="X71"/>
    </row>
    <row r="72" spans="21:24" x14ac:dyDescent="0.2">
      <c r="U72"/>
      <c r="V72"/>
      <c r="W72"/>
      <c r="X72"/>
    </row>
    <row r="73" spans="21:24" x14ac:dyDescent="0.2">
      <c r="U73"/>
      <c r="V73"/>
      <c r="W73"/>
      <c r="X73"/>
    </row>
    <row r="74" spans="21:24" x14ac:dyDescent="0.2">
      <c r="U74"/>
      <c r="V74"/>
      <c r="W74"/>
      <c r="X74"/>
    </row>
    <row r="75" spans="21:24" x14ac:dyDescent="0.2">
      <c r="U75"/>
      <c r="V75"/>
      <c r="W75"/>
      <c r="X75"/>
    </row>
    <row r="76" spans="21:24" x14ac:dyDescent="0.2">
      <c r="U76"/>
      <c r="V76"/>
      <c r="W76"/>
      <c r="X76"/>
    </row>
    <row r="77" spans="21:24" x14ac:dyDescent="0.2">
      <c r="U77"/>
      <c r="V77"/>
      <c r="W77"/>
      <c r="X77"/>
    </row>
    <row r="78" spans="21:24" x14ac:dyDescent="0.2">
      <c r="U78"/>
      <c r="V78"/>
      <c r="W78"/>
      <c r="X78"/>
    </row>
    <row r="79" spans="21:24" x14ac:dyDescent="0.2">
      <c r="U79"/>
      <c r="V79"/>
      <c r="W79"/>
      <c r="X79"/>
    </row>
    <row r="80" spans="21:24" x14ac:dyDescent="0.2">
      <c r="U80"/>
      <c r="V80"/>
      <c r="W80"/>
      <c r="X80"/>
    </row>
    <row r="81" spans="21:24" x14ac:dyDescent="0.2">
      <c r="U81"/>
      <c r="V81"/>
      <c r="W81"/>
      <c r="X81"/>
    </row>
    <row r="82" spans="21:24" x14ac:dyDescent="0.2">
      <c r="U82"/>
      <c r="V82"/>
      <c r="W82"/>
      <c r="X82"/>
    </row>
    <row r="83" spans="21:24" x14ac:dyDescent="0.2">
      <c r="U83"/>
      <c r="V83"/>
      <c r="W83"/>
      <c r="X83"/>
    </row>
    <row r="84" spans="21:24" x14ac:dyDescent="0.2">
      <c r="U84"/>
      <c r="V84"/>
      <c r="W84"/>
      <c r="X84"/>
    </row>
    <row r="85" spans="21:24" x14ac:dyDescent="0.2">
      <c r="U85"/>
      <c r="V85"/>
      <c r="W85"/>
      <c r="X85"/>
    </row>
    <row r="86" spans="21:24" x14ac:dyDescent="0.2">
      <c r="U86"/>
      <c r="V86"/>
      <c r="W86"/>
      <c r="X86"/>
    </row>
    <row r="87" spans="21:24" x14ac:dyDescent="0.2">
      <c r="U87"/>
      <c r="V87"/>
      <c r="W87"/>
      <c r="X87"/>
    </row>
    <row r="88" spans="21:24" x14ac:dyDescent="0.2">
      <c r="U88"/>
      <c r="V88"/>
      <c r="W88"/>
      <c r="X88"/>
    </row>
    <row r="89" spans="21:24" x14ac:dyDescent="0.2">
      <c r="U89"/>
      <c r="V89"/>
      <c r="W89"/>
      <c r="X89"/>
    </row>
    <row r="90" spans="21:24" x14ac:dyDescent="0.2">
      <c r="U90"/>
      <c r="V90"/>
      <c r="W90"/>
      <c r="X90"/>
    </row>
    <row r="91" spans="21:24" x14ac:dyDescent="0.2">
      <c r="U91"/>
      <c r="V91"/>
      <c r="W91"/>
      <c r="X91"/>
    </row>
    <row r="92" spans="21:24" x14ac:dyDescent="0.2">
      <c r="U92"/>
      <c r="V92"/>
      <c r="W92"/>
      <c r="X92"/>
    </row>
    <row r="93" spans="21:24" x14ac:dyDescent="0.2">
      <c r="U93"/>
      <c r="V93"/>
      <c r="W93"/>
      <c r="X93"/>
    </row>
    <row r="94" spans="21:24" x14ac:dyDescent="0.2">
      <c r="U94"/>
      <c r="V94"/>
      <c r="W94"/>
      <c r="X94"/>
    </row>
    <row r="95" spans="21:24" x14ac:dyDescent="0.2">
      <c r="U95"/>
      <c r="V95"/>
      <c r="W95"/>
      <c r="X95"/>
    </row>
    <row r="96" spans="21:24" x14ac:dyDescent="0.2">
      <c r="U96"/>
      <c r="V96"/>
      <c r="W96"/>
      <c r="X96"/>
    </row>
    <row r="97" spans="21:24" x14ac:dyDescent="0.2">
      <c r="U97"/>
      <c r="V97"/>
      <c r="W97"/>
      <c r="X97"/>
    </row>
    <row r="98" spans="21:24" x14ac:dyDescent="0.2">
      <c r="U98"/>
      <c r="V98"/>
      <c r="W98"/>
      <c r="X98"/>
    </row>
    <row r="99" spans="21:24" x14ac:dyDescent="0.2">
      <c r="U99"/>
      <c r="V99"/>
      <c r="W99"/>
      <c r="X99"/>
    </row>
    <row r="100" spans="21:24" x14ac:dyDescent="0.2">
      <c r="U100"/>
      <c r="V100"/>
      <c r="W100"/>
      <c r="X100"/>
    </row>
    <row r="101" spans="21:24" x14ac:dyDescent="0.2">
      <c r="U101"/>
      <c r="V101"/>
      <c r="W101"/>
      <c r="X101"/>
    </row>
    <row r="102" spans="21:24" x14ac:dyDescent="0.2">
      <c r="U102"/>
      <c r="V102"/>
      <c r="W102"/>
      <c r="X102"/>
    </row>
    <row r="103" spans="21:24" x14ac:dyDescent="0.2">
      <c r="U103"/>
      <c r="V103"/>
      <c r="W103"/>
      <c r="X103"/>
    </row>
    <row r="104" spans="21:24" x14ac:dyDescent="0.2">
      <c r="U104"/>
      <c r="V104"/>
      <c r="W104"/>
      <c r="X104"/>
    </row>
    <row r="105" spans="21:24" x14ac:dyDescent="0.2">
      <c r="U105"/>
      <c r="V105"/>
      <c r="W105"/>
      <c r="X105"/>
    </row>
    <row r="106" spans="21:24" x14ac:dyDescent="0.2">
      <c r="U106"/>
      <c r="V106"/>
      <c r="W106"/>
      <c r="X106"/>
    </row>
    <row r="107" spans="21:24" x14ac:dyDescent="0.2">
      <c r="U107"/>
      <c r="V107"/>
      <c r="W107"/>
      <c r="X107"/>
    </row>
    <row r="108" spans="21:24" x14ac:dyDescent="0.2">
      <c r="U108"/>
      <c r="V108"/>
      <c r="W108"/>
      <c r="X108"/>
    </row>
    <row r="109" spans="21:24" x14ac:dyDescent="0.2">
      <c r="U109"/>
      <c r="V109"/>
      <c r="W109"/>
      <c r="X109"/>
    </row>
    <row r="110" spans="21:24" x14ac:dyDescent="0.2">
      <c r="U110"/>
      <c r="V110"/>
      <c r="W110"/>
      <c r="X110"/>
    </row>
    <row r="111" spans="21:24" x14ac:dyDescent="0.2">
      <c r="U111"/>
      <c r="V111"/>
      <c r="W111"/>
      <c r="X111"/>
    </row>
    <row r="112" spans="21:24" x14ac:dyDescent="0.2">
      <c r="U112"/>
      <c r="V112"/>
      <c r="W112"/>
      <c r="X112"/>
    </row>
    <row r="113" spans="21:24" x14ac:dyDescent="0.2">
      <c r="U113"/>
      <c r="V113"/>
      <c r="W113"/>
      <c r="X113"/>
    </row>
    <row r="114" spans="21:24" x14ac:dyDescent="0.2">
      <c r="U114"/>
      <c r="V114"/>
      <c r="W114"/>
      <c r="X114"/>
    </row>
    <row r="115" spans="21:24" x14ac:dyDescent="0.2">
      <c r="U115"/>
      <c r="V115"/>
      <c r="W115"/>
      <c r="X115"/>
    </row>
    <row r="116" spans="21:24" x14ac:dyDescent="0.2">
      <c r="U116"/>
      <c r="V116"/>
      <c r="W116"/>
      <c r="X116"/>
    </row>
    <row r="117" spans="21:24" x14ac:dyDescent="0.2">
      <c r="U117"/>
      <c r="V117"/>
      <c r="W117"/>
      <c r="X117"/>
    </row>
    <row r="118" spans="21:24" x14ac:dyDescent="0.2">
      <c r="U118"/>
      <c r="V118"/>
      <c r="W118"/>
      <c r="X118"/>
    </row>
    <row r="119" spans="21:24" x14ac:dyDescent="0.2">
      <c r="U119"/>
      <c r="V119"/>
      <c r="W119"/>
      <c r="X119"/>
    </row>
    <row r="120" spans="21:24" x14ac:dyDescent="0.2">
      <c r="U120"/>
      <c r="V120"/>
      <c r="W120"/>
      <c r="X120"/>
    </row>
    <row r="121" spans="21:24" x14ac:dyDescent="0.2">
      <c r="U121"/>
      <c r="V121"/>
      <c r="W121"/>
      <c r="X121"/>
    </row>
    <row r="122" spans="21:24" x14ac:dyDescent="0.2">
      <c r="U122"/>
      <c r="V122"/>
      <c r="W122"/>
      <c r="X122"/>
    </row>
    <row r="123" spans="21:24" x14ac:dyDescent="0.2">
      <c r="U123"/>
      <c r="V123"/>
      <c r="W123"/>
      <c r="X123"/>
    </row>
    <row r="124" spans="21:24" x14ac:dyDescent="0.2">
      <c r="U124"/>
      <c r="V124"/>
      <c r="W124"/>
      <c r="X124"/>
    </row>
    <row r="125" spans="21:24" x14ac:dyDescent="0.2">
      <c r="U125"/>
      <c r="V125"/>
      <c r="W125"/>
      <c r="X125"/>
    </row>
    <row r="126" spans="21:24" x14ac:dyDescent="0.2">
      <c r="U126"/>
      <c r="V126"/>
      <c r="W126"/>
      <c r="X126"/>
    </row>
    <row r="127" spans="21:24" x14ac:dyDescent="0.2">
      <c r="U127"/>
      <c r="V127"/>
      <c r="W127"/>
      <c r="X127"/>
    </row>
    <row r="128" spans="21:24" x14ac:dyDescent="0.2">
      <c r="U128"/>
      <c r="V128"/>
      <c r="W128"/>
      <c r="X128"/>
    </row>
    <row r="129" spans="21:24" x14ac:dyDescent="0.2">
      <c r="U129"/>
      <c r="V129"/>
      <c r="W129"/>
      <c r="X129"/>
    </row>
    <row r="130" spans="21:24" x14ac:dyDescent="0.2">
      <c r="U130"/>
      <c r="V130"/>
      <c r="W130"/>
      <c r="X130"/>
    </row>
    <row r="131" spans="21:24" x14ac:dyDescent="0.2">
      <c r="U131"/>
      <c r="V131"/>
      <c r="W131"/>
      <c r="X131"/>
    </row>
    <row r="132" spans="21:24" x14ac:dyDescent="0.2">
      <c r="U132"/>
      <c r="V132"/>
      <c r="W132"/>
      <c r="X132"/>
    </row>
    <row r="133" spans="21:24" x14ac:dyDescent="0.2">
      <c r="U133"/>
      <c r="V133"/>
      <c r="W133"/>
      <c r="X133"/>
    </row>
    <row r="134" spans="21:24" x14ac:dyDescent="0.2">
      <c r="U134"/>
      <c r="V134"/>
      <c r="W134"/>
      <c r="X134"/>
    </row>
    <row r="135" spans="21:24" x14ac:dyDescent="0.2">
      <c r="U135"/>
      <c r="V135"/>
      <c r="W135"/>
      <c r="X135"/>
    </row>
    <row r="136" spans="21:24" x14ac:dyDescent="0.2">
      <c r="U136"/>
      <c r="V136"/>
      <c r="W136"/>
      <c r="X136"/>
    </row>
    <row r="137" spans="21:24" x14ac:dyDescent="0.2">
      <c r="U137"/>
      <c r="V137"/>
      <c r="W137"/>
      <c r="X137"/>
    </row>
    <row r="138" spans="21:24" x14ac:dyDescent="0.2">
      <c r="U138"/>
      <c r="V138"/>
      <c r="W138"/>
      <c r="X138"/>
    </row>
    <row r="139" spans="21:24" x14ac:dyDescent="0.2">
      <c r="U139"/>
      <c r="V139"/>
      <c r="W139"/>
      <c r="X139"/>
    </row>
    <row r="140" spans="21:24" x14ac:dyDescent="0.2">
      <c r="U140"/>
      <c r="V140"/>
      <c r="W140"/>
      <c r="X140"/>
    </row>
    <row r="141" spans="21:24" x14ac:dyDescent="0.2">
      <c r="U141"/>
      <c r="V141"/>
      <c r="W141"/>
      <c r="X141"/>
    </row>
    <row r="142" spans="21:24" x14ac:dyDescent="0.2">
      <c r="U142"/>
      <c r="V142"/>
      <c r="W142"/>
      <c r="X142"/>
    </row>
    <row r="143" spans="21:24" x14ac:dyDescent="0.2">
      <c r="U143"/>
      <c r="V143"/>
      <c r="W143"/>
      <c r="X143"/>
    </row>
    <row r="144" spans="21:24" x14ac:dyDescent="0.2">
      <c r="U144"/>
      <c r="V144"/>
      <c r="W144"/>
      <c r="X144"/>
    </row>
    <row r="145" spans="21:24" x14ac:dyDescent="0.2">
      <c r="U145"/>
      <c r="V145"/>
      <c r="W145"/>
      <c r="X145"/>
    </row>
    <row r="146" spans="21:24" x14ac:dyDescent="0.2">
      <c r="U146"/>
      <c r="V146"/>
      <c r="W146"/>
      <c r="X146"/>
    </row>
    <row r="147" spans="21:24" x14ac:dyDescent="0.2">
      <c r="U147"/>
      <c r="V147"/>
      <c r="W147"/>
      <c r="X147"/>
    </row>
    <row r="148" spans="21:24" x14ac:dyDescent="0.2">
      <c r="U148"/>
      <c r="V148"/>
      <c r="W148"/>
      <c r="X148"/>
    </row>
    <row r="149" spans="21:24" x14ac:dyDescent="0.2">
      <c r="U149"/>
      <c r="V149"/>
      <c r="W149"/>
      <c r="X149"/>
    </row>
    <row r="150" spans="21:24" x14ac:dyDescent="0.2">
      <c r="U150"/>
      <c r="V150"/>
      <c r="W150"/>
      <c r="X150"/>
    </row>
    <row r="151" spans="21:24" x14ac:dyDescent="0.2">
      <c r="U151"/>
      <c r="V151"/>
      <c r="W151"/>
      <c r="X151"/>
    </row>
    <row r="152" spans="21:24" x14ac:dyDescent="0.2">
      <c r="U152"/>
      <c r="V152"/>
      <c r="W152"/>
      <c r="X152"/>
    </row>
    <row r="153" spans="21:24" x14ac:dyDescent="0.2">
      <c r="U153"/>
      <c r="V153"/>
      <c r="W153"/>
      <c r="X153"/>
    </row>
    <row r="154" spans="21:24" x14ac:dyDescent="0.2">
      <c r="U154"/>
      <c r="V154"/>
      <c r="W154"/>
      <c r="X154"/>
    </row>
    <row r="155" spans="21:24" x14ac:dyDescent="0.2">
      <c r="U155"/>
      <c r="V155"/>
      <c r="W155"/>
      <c r="X155"/>
    </row>
    <row r="156" spans="21:24" x14ac:dyDescent="0.2">
      <c r="U156"/>
      <c r="V156"/>
      <c r="W156"/>
      <c r="X156"/>
    </row>
    <row r="157" spans="21:24" x14ac:dyDescent="0.2">
      <c r="U157"/>
      <c r="V157"/>
      <c r="W157"/>
      <c r="X157"/>
    </row>
    <row r="158" spans="21:24" x14ac:dyDescent="0.2">
      <c r="U158"/>
      <c r="V158"/>
      <c r="W158"/>
      <c r="X158"/>
    </row>
    <row r="159" spans="21:24" x14ac:dyDescent="0.2">
      <c r="U159"/>
      <c r="V159"/>
      <c r="W159"/>
      <c r="X159"/>
    </row>
    <row r="160" spans="21:24" x14ac:dyDescent="0.2">
      <c r="U160"/>
      <c r="V160"/>
      <c r="W160"/>
      <c r="X160"/>
    </row>
    <row r="161" spans="21:24" x14ac:dyDescent="0.2">
      <c r="U161"/>
      <c r="V161"/>
      <c r="W161"/>
      <c r="X161"/>
    </row>
    <row r="162" spans="21:24" x14ac:dyDescent="0.2">
      <c r="U162"/>
      <c r="V162"/>
      <c r="W162"/>
      <c r="X162"/>
    </row>
    <row r="163" spans="21:24" x14ac:dyDescent="0.2">
      <c r="U163"/>
      <c r="V163"/>
      <c r="W163"/>
      <c r="X163"/>
    </row>
    <row r="164" spans="21:24" x14ac:dyDescent="0.2">
      <c r="U164"/>
      <c r="V164"/>
      <c r="W164"/>
      <c r="X164"/>
    </row>
    <row r="165" spans="21:24" x14ac:dyDescent="0.2">
      <c r="U165"/>
      <c r="V165"/>
      <c r="W165"/>
      <c r="X165"/>
    </row>
    <row r="166" spans="21:24" x14ac:dyDescent="0.2">
      <c r="U166"/>
      <c r="V166"/>
      <c r="W166"/>
      <c r="X166"/>
    </row>
    <row r="167" spans="21:24" x14ac:dyDescent="0.2">
      <c r="U167"/>
      <c r="V167"/>
      <c r="W167"/>
      <c r="X167"/>
    </row>
    <row r="168" spans="21:24" x14ac:dyDescent="0.2">
      <c r="U168"/>
      <c r="V168"/>
      <c r="W168"/>
      <c r="X168"/>
    </row>
    <row r="169" spans="21:24" x14ac:dyDescent="0.2">
      <c r="U169"/>
      <c r="V169"/>
      <c r="W169"/>
      <c r="X169"/>
    </row>
    <row r="170" spans="21:24" x14ac:dyDescent="0.2">
      <c r="U170"/>
      <c r="V170"/>
      <c r="W170"/>
      <c r="X170"/>
    </row>
    <row r="171" spans="21:24" x14ac:dyDescent="0.2">
      <c r="U171"/>
      <c r="V171"/>
      <c r="W171"/>
      <c r="X171"/>
    </row>
    <row r="172" spans="21:24" x14ac:dyDescent="0.2">
      <c r="U172"/>
      <c r="V172"/>
      <c r="W172"/>
      <c r="X172"/>
    </row>
    <row r="173" spans="21:24" x14ac:dyDescent="0.2">
      <c r="U173"/>
      <c r="V173"/>
      <c r="W173"/>
      <c r="X173"/>
    </row>
    <row r="174" spans="21:24" x14ac:dyDescent="0.2">
      <c r="U174"/>
      <c r="V174"/>
      <c r="W174"/>
      <c r="X174"/>
    </row>
    <row r="175" spans="21:24" x14ac:dyDescent="0.2">
      <c r="U175"/>
      <c r="V175"/>
      <c r="W175"/>
      <c r="X175"/>
    </row>
    <row r="176" spans="21:24" x14ac:dyDescent="0.2">
      <c r="U176"/>
      <c r="V176"/>
      <c r="W176"/>
      <c r="X176"/>
    </row>
    <row r="177" spans="21:24" x14ac:dyDescent="0.2">
      <c r="U177"/>
      <c r="V177"/>
      <c r="W177"/>
      <c r="X177"/>
    </row>
    <row r="178" spans="21:24" x14ac:dyDescent="0.2">
      <c r="U178"/>
      <c r="V178"/>
      <c r="W178"/>
      <c r="X178"/>
    </row>
    <row r="179" spans="21:24" x14ac:dyDescent="0.2">
      <c r="U179"/>
      <c r="V179"/>
      <c r="W179"/>
      <c r="X179"/>
    </row>
    <row r="180" spans="21:24" x14ac:dyDescent="0.2">
      <c r="U180"/>
      <c r="V180"/>
      <c r="W180"/>
      <c r="X180"/>
    </row>
    <row r="181" spans="21:24" x14ac:dyDescent="0.2">
      <c r="U181"/>
      <c r="V181"/>
      <c r="W181"/>
      <c r="X181"/>
    </row>
    <row r="182" spans="21:24" x14ac:dyDescent="0.2">
      <c r="U182"/>
      <c r="V182"/>
      <c r="W182"/>
      <c r="X182"/>
    </row>
    <row r="183" spans="21:24" x14ac:dyDescent="0.2">
      <c r="U183"/>
      <c r="V183"/>
      <c r="W183"/>
      <c r="X183"/>
    </row>
    <row r="184" spans="21:24" x14ac:dyDescent="0.2">
      <c r="U184"/>
      <c r="V184"/>
      <c r="W184"/>
      <c r="X184"/>
    </row>
    <row r="185" spans="21:24" x14ac:dyDescent="0.2">
      <c r="U185"/>
      <c r="V185"/>
      <c r="W185"/>
      <c r="X185"/>
    </row>
    <row r="186" spans="21:24" x14ac:dyDescent="0.2">
      <c r="U186"/>
      <c r="V186"/>
      <c r="W186"/>
      <c r="X186"/>
    </row>
    <row r="187" spans="21:24" x14ac:dyDescent="0.2">
      <c r="U187"/>
      <c r="V187"/>
      <c r="W187"/>
      <c r="X187"/>
    </row>
    <row r="188" spans="21:24" x14ac:dyDescent="0.2">
      <c r="U188"/>
      <c r="V188"/>
      <c r="W188"/>
      <c r="X188"/>
    </row>
    <row r="189" spans="21:24" x14ac:dyDescent="0.2">
      <c r="U189"/>
      <c r="V189"/>
      <c r="W189"/>
      <c r="X189"/>
    </row>
    <row r="190" spans="21:24" x14ac:dyDescent="0.2">
      <c r="U190"/>
      <c r="V190"/>
      <c r="W190"/>
      <c r="X190"/>
    </row>
    <row r="191" spans="21:24" x14ac:dyDescent="0.2">
      <c r="U191"/>
      <c r="V191"/>
      <c r="W191"/>
      <c r="X191"/>
    </row>
    <row r="192" spans="21:24" x14ac:dyDescent="0.2">
      <c r="U192"/>
      <c r="V192"/>
      <c r="W192"/>
      <c r="X192"/>
    </row>
    <row r="193" spans="21:24" x14ac:dyDescent="0.2">
      <c r="U193"/>
      <c r="V193"/>
      <c r="W193"/>
      <c r="X193"/>
    </row>
    <row r="194" spans="21:24" x14ac:dyDescent="0.2">
      <c r="U194"/>
      <c r="V194"/>
      <c r="W194"/>
      <c r="X194"/>
    </row>
    <row r="195" spans="21:24" x14ac:dyDescent="0.2">
      <c r="U195"/>
      <c r="V195"/>
      <c r="W195"/>
      <c r="X195"/>
    </row>
    <row r="196" spans="21:24" x14ac:dyDescent="0.2">
      <c r="U196"/>
      <c r="V196"/>
      <c r="W196"/>
      <c r="X196"/>
    </row>
    <row r="197" spans="21:24" x14ac:dyDescent="0.2">
      <c r="U197"/>
      <c r="V197"/>
      <c r="W197"/>
      <c r="X197"/>
    </row>
    <row r="198" spans="21:24" x14ac:dyDescent="0.2">
      <c r="U198"/>
      <c r="V198"/>
      <c r="W198"/>
      <c r="X198"/>
    </row>
    <row r="199" spans="21:24" x14ac:dyDescent="0.2">
      <c r="U199"/>
      <c r="V199"/>
      <c r="W199"/>
      <c r="X199"/>
    </row>
    <row r="200" spans="21:24" x14ac:dyDescent="0.2">
      <c r="U200"/>
      <c r="V200"/>
      <c r="W200"/>
      <c r="X200"/>
    </row>
    <row r="201" spans="21:24" x14ac:dyDescent="0.2">
      <c r="U201"/>
      <c r="V201"/>
      <c r="W201"/>
      <c r="X201"/>
    </row>
    <row r="202" spans="21:24" x14ac:dyDescent="0.2">
      <c r="U202"/>
      <c r="V202"/>
      <c r="W202"/>
      <c r="X202"/>
    </row>
    <row r="203" spans="21:24" x14ac:dyDescent="0.2">
      <c r="U203"/>
      <c r="V203"/>
      <c r="W203"/>
      <c r="X203"/>
    </row>
    <row r="204" spans="21:24" x14ac:dyDescent="0.2">
      <c r="U204"/>
      <c r="V204"/>
      <c r="W204"/>
      <c r="X204"/>
    </row>
    <row r="205" spans="21:24" x14ac:dyDescent="0.2">
      <c r="U205"/>
      <c r="V205"/>
      <c r="W205"/>
      <c r="X205"/>
    </row>
    <row r="206" spans="21:24" x14ac:dyDescent="0.2">
      <c r="U206"/>
      <c r="V206"/>
      <c r="W206"/>
      <c r="X206"/>
    </row>
    <row r="207" spans="21:24" x14ac:dyDescent="0.2">
      <c r="U207"/>
      <c r="V207"/>
      <c r="W207"/>
      <c r="X207"/>
    </row>
    <row r="208" spans="21:24" x14ac:dyDescent="0.2">
      <c r="U208"/>
      <c r="V208"/>
      <c r="W208"/>
      <c r="X208"/>
    </row>
    <row r="209" spans="21:24" x14ac:dyDescent="0.2">
      <c r="U209"/>
      <c r="V209"/>
      <c r="W209"/>
      <c r="X209"/>
    </row>
    <row r="210" spans="21:24" x14ac:dyDescent="0.2">
      <c r="U210"/>
      <c r="V210"/>
      <c r="W210"/>
      <c r="X210"/>
    </row>
    <row r="211" spans="21:24" x14ac:dyDescent="0.2">
      <c r="U211"/>
      <c r="V211"/>
      <c r="W211"/>
      <c r="X211"/>
    </row>
    <row r="212" spans="21:24" x14ac:dyDescent="0.2">
      <c r="U212"/>
      <c r="V212"/>
      <c r="W212"/>
      <c r="X212"/>
    </row>
    <row r="213" spans="21:24" x14ac:dyDescent="0.2">
      <c r="U213"/>
      <c r="V213"/>
      <c r="W213"/>
      <c r="X213"/>
    </row>
    <row r="214" spans="21:24" x14ac:dyDescent="0.2">
      <c r="U214"/>
      <c r="V214"/>
      <c r="W214"/>
      <c r="X214"/>
    </row>
    <row r="215" spans="21:24" x14ac:dyDescent="0.2">
      <c r="U215"/>
      <c r="V215"/>
      <c r="W215"/>
      <c r="X215"/>
    </row>
    <row r="216" spans="21:24" x14ac:dyDescent="0.2">
      <c r="U216"/>
      <c r="V216"/>
      <c r="W216"/>
      <c r="X216"/>
    </row>
    <row r="217" spans="21:24" x14ac:dyDescent="0.2">
      <c r="U217"/>
      <c r="V217"/>
      <c r="W217"/>
      <c r="X217"/>
    </row>
    <row r="218" spans="21:24" x14ac:dyDescent="0.2">
      <c r="U218"/>
      <c r="V218"/>
      <c r="W218"/>
      <c r="X218"/>
    </row>
    <row r="219" spans="21:24" x14ac:dyDescent="0.2">
      <c r="U219"/>
      <c r="V219"/>
      <c r="W219"/>
      <c r="X219"/>
    </row>
    <row r="220" spans="21:24" x14ac:dyDescent="0.2">
      <c r="U220"/>
      <c r="V220"/>
      <c r="W220"/>
      <c r="X220"/>
    </row>
    <row r="221" spans="21:24" x14ac:dyDescent="0.2">
      <c r="U221"/>
      <c r="V221"/>
      <c r="W221"/>
      <c r="X221"/>
    </row>
    <row r="222" spans="21:24" x14ac:dyDescent="0.2">
      <c r="U222"/>
      <c r="V222"/>
      <c r="W222"/>
      <c r="X222"/>
    </row>
    <row r="223" spans="21:24" x14ac:dyDescent="0.2">
      <c r="U223"/>
      <c r="V223"/>
      <c r="W223"/>
      <c r="X223"/>
    </row>
    <row r="224" spans="21:24" x14ac:dyDescent="0.2">
      <c r="U224"/>
      <c r="V224"/>
      <c r="W224"/>
      <c r="X224"/>
    </row>
    <row r="225" spans="21:24" x14ac:dyDescent="0.2">
      <c r="U225"/>
      <c r="V225"/>
      <c r="W225"/>
      <c r="X225"/>
    </row>
    <row r="226" spans="21:24" x14ac:dyDescent="0.2">
      <c r="U226"/>
      <c r="V226"/>
      <c r="W226"/>
      <c r="X226"/>
    </row>
    <row r="227" spans="21:24" x14ac:dyDescent="0.2">
      <c r="U227"/>
      <c r="V227"/>
      <c r="W227"/>
      <c r="X227"/>
    </row>
    <row r="228" spans="21:24" x14ac:dyDescent="0.2">
      <c r="U228"/>
      <c r="V228"/>
      <c r="W228"/>
      <c r="X228"/>
    </row>
    <row r="229" spans="21:24" x14ac:dyDescent="0.2">
      <c r="U229"/>
      <c r="V229"/>
      <c r="W229"/>
      <c r="X229"/>
    </row>
    <row r="230" spans="21:24" x14ac:dyDescent="0.2">
      <c r="U230"/>
      <c r="V230"/>
      <c r="W230"/>
      <c r="X230"/>
    </row>
    <row r="231" spans="21:24" x14ac:dyDescent="0.2">
      <c r="U231"/>
      <c r="V231"/>
      <c r="W231"/>
      <c r="X231"/>
    </row>
    <row r="232" spans="21:24" x14ac:dyDescent="0.2">
      <c r="U232"/>
      <c r="V232"/>
      <c r="W232"/>
      <c r="X232"/>
    </row>
    <row r="233" spans="21:24" x14ac:dyDescent="0.2">
      <c r="U233"/>
      <c r="V233"/>
      <c r="W233"/>
      <c r="X233"/>
    </row>
    <row r="234" spans="21:24" x14ac:dyDescent="0.2">
      <c r="U234"/>
      <c r="V234"/>
      <c r="W234"/>
      <c r="X234"/>
    </row>
    <row r="235" spans="21:24" x14ac:dyDescent="0.2">
      <c r="U235"/>
      <c r="V235"/>
      <c r="W235"/>
      <c r="X235"/>
    </row>
    <row r="236" spans="21:24" x14ac:dyDescent="0.2">
      <c r="U236"/>
      <c r="V236"/>
      <c r="W236"/>
      <c r="X236"/>
    </row>
    <row r="237" spans="21:24" x14ac:dyDescent="0.2">
      <c r="U237"/>
      <c r="V237"/>
      <c r="W237"/>
      <c r="X237"/>
    </row>
    <row r="238" spans="21:24" x14ac:dyDescent="0.2">
      <c r="U238"/>
      <c r="V238"/>
      <c r="W238"/>
      <c r="X238"/>
    </row>
    <row r="239" spans="21:24" x14ac:dyDescent="0.2">
      <c r="U239"/>
      <c r="V239"/>
      <c r="W239"/>
      <c r="X239"/>
    </row>
    <row r="240" spans="21:24" x14ac:dyDescent="0.2">
      <c r="U240"/>
      <c r="V240"/>
      <c r="W240"/>
      <c r="X240"/>
    </row>
    <row r="241" spans="21:24" x14ac:dyDescent="0.2">
      <c r="U241"/>
      <c r="V241"/>
      <c r="W241"/>
      <c r="X241"/>
    </row>
    <row r="242" spans="21:24" x14ac:dyDescent="0.2">
      <c r="U242"/>
      <c r="V242"/>
      <c r="W242"/>
      <c r="X242"/>
    </row>
    <row r="243" spans="21:24" x14ac:dyDescent="0.2">
      <c r="U243"/>
      <c r="V243"/>
      <c r="W243"/>
      <c r="X243"/>
    </row>
    <row r="244" spans="21:24" x14ac:dyDescent="0.2">
      <c r="U244"/>
      <c r="V244"/>
      <c r="W244"/>
      <c r="X244"/>
    </row>
    <row r="245" spans="21:24" x14ac:dyDescent="0.2">
      <c r="U245"/>
      <c r="V245"/>
      <c r="W245"/>
      <c r="X245"/>
    </row>
    <row r="246" spans="21:24" x14ac:dyDescent="0.2">
      <c r="U246"/>
      <c r="V246"/>
      <c r="W246"/>
      <c r="X246"/>
    </row>
    <row r="247" spans="21:24" x14ac:dyDescent="0.2">
      <c r="U247"/>
      <c r="V247"/>
      <c r="W247"/>
      <c r="X247"/>
    </row>
    <row r="248" spans="21:24" x14ac:dyDescent="0.2">
      <c r="U248"/>
      <c r="V248"/>
      <c r="W248"/>
      <c r="X248"/>
    </row>
    <row r="249" spans="21:24" x14ac:dyDescent="0.2">
      <c r="U249"/>
      <c r="V249"/>
      <c r="W249"/>
      <c r="X249"/>
    </row>
    <row r="250" spans="21:24" x14ac:dyDescent="0.2">
      <c r="U250"/>
      <c r="V250"/>
      <c r="W250"/>
      <c r="X250"/>
    </row>
    <row r="251" spans="21:24" x14ac:dyDescent="0.2">
      <c r="U251"/>
      <c r="V251"/>
      <c r="W251"/>
      <c r="X251"/>
    </row>
    <row r="252" spans="21:24" x14ac:dyDescent="0.2">
      <c r="U252"/>
      <c r="V252"/>
      <c r="W252"/>
      <c r="X252"/>
    </row>
    <row r="253" spans="21:24" x14ac:dyDescent="0.2">
      <c r="U253"/>
      <c r="V253"/>
      <c r="W253"/>
      <c r="X253"/>
    </row>
    <row r="254" spans="21:24" x14ac:dyDescent="0.2">
      <c r="U254"/>
      <c r="V254"/>
      <c r="W254"/>
      <c r="X254"/>
    </row>
    <row r="255" spans="21:24" x14ac:dyDescent="0.2">
      <c r="U255"/>
      <c r="V255"/>
      <c r="W255"/>
      <c r="X255"/>
    </row>
    <row r="256" spans="21:24" x14ac:dyDescent="0.2">
      <c r="U256"/>
      <c r="V256"/>
      <c r="W256"/>
      <c r="X256"/>
    </row>
    <row r="257" spans="21:24" x14ac:dyDescent="0.2">
      <c r="U257"/>
      <c r="V257"/>
      <c r="W257"/>
      <c r="X257"/>
    </row>
    <row r="258" spans="21:24" x14ac:dyDescent="0.2">
      <c r="U258"/>
      <c r="V258"/>
      <c r="W258"/>
      <c r="X258"/>
    </row>
    <row r="259" spans="21:24" x14ac:dyDescent="0.2">
      <c r="U259"/>
      <c r="V259"/>
      <c r="W259"/>
      <c r="X259"/>
    </row>
    <row r="260" spans="21:24" x14ac:dyDescent="0.2">
      <c r="U260"/>
      <c r="V260"/>
      <c r="W260"/>
      <c r="X260"/>
    </row>
    <row r="261" spans="21:24" x14ac:dyDescent="0.2">
      <c r="U261"/>
      <c r="V261"/>
      <c r="W261"/>
      <c r="X261"/>
    </row>
    <row r="262" spans="21:24" x14ac:dyDescent="0.2">
      <c r="U262"/>
      <c r="V262"/>
      <c r="W262"/>
      <c r="X262"/>
    </row>
    <row r="263" spans="21:24" x14ac:dyDescent="0.2">
      <c r="U263"/>
      <c r="V263"/>
      <c r="W263"/>
      <c r="X263"/>
    </row>
    <row r="264" spans="21:24" x14ac:dyDescent="0.2">
      <c r="U264"/>
      <c r="V264"/>
      <c r="W264"/>
      <c r="X264"/>
    </row>
    <row r="265" spans="21:24" x14ac:dyDescent="0.2">
      <c r="U265"/>
      <c r="V265"/>
      <c r="W265"/>
      <c r="X265"/>
    </row>
    <row r="266" spans="21:24" x14ac:dyDescent="0.2">
      <c r="U266"/>
      <c r="V266"/>
      <c r="W266"/>
      <c r="X266"/>
    </row>
    <row r="267" spans="21:24" x14ac:dyDescent="0.2">
      <c r="U267"/>
      <c r="V267"/>
      <c r="W267"/>
      <c r="X267"/>
    </row>
    <row r="268" spans="21:24" x14ac:dyDescent="0.2">
      <c r="U268"/>
      <c r="V268"/>
      <c r="W268"/>
      <c r="X268"/>
    </row>
    <row r="269" spans="21:24" x14ac:dyDescent="0.2">
      <c r="U269"/>
      <c r="V269"/>
      <c r="W269"/>
      <c r="X269"/>
    </row>
    <row r="270" spans="21:24" x14ac:dyDescent="0.2">
      <c r="U270"/>
      <c r="V270"/>
      <c r="W270"/>
      <c r="X270"/>
    </row>
    <row r="271" spans="21:24" x14ac:dyDescent="0.2">
      <c r="U271"/>
      <c r="V271"/>
      <c r="W271"/>
      <c r="X271"/>
    </row>
    <row r="272" spans="21:24" x14ac:dyDescent="0.2">
      <c r="U272"/>
      <c r="V272"/>
      <c r="W272"/>
      <c r="X272"/>
    </row>
    <row r="273" spans="21:24" x14ac:dyDescent="0.2">
      <c r="U273"/>
      <c r="V273"/>
      <c r="W273"/>
      <c r="X273"/>
    </row>
    <row r="274" spans="21:24" x14ac:dyDescent="0.2">
      <c r="U274"/>
      <c r="V274"/>
      <c r="W274"/>
      <c r="X274"/>
    </row>
    <row r="275" spans="21:24" x14ac:dyDescent="0.2">
      <c r="U275"/>
      <c r="V275"/>
      <c r="W275"/>
      <c r="X275"/>
    </row>
    <row r="276" spans="21:24" x14ac:dyDescent="0.2">
      <c r="U276"/>
      <c r="V276"/>
      <c r="W276"/>
      <c r="X276"/>
    </row>
    <row r="277" spans="21:24" x14ac:dyDescent="0.2">
      <c r="U277"/>
      <c r="V277"/>
      <c r="W277"/>
      <c r="X277"/>
    </row>
    <row r="278" spans="21:24" x14ac:dyDescent="0.2">
      <c r="U278"/>
      <c r="V278"/>
      <c r="W278"/>
      <c r="X278"/>
    </row>
    <row r="279" spans="21:24" x14ac:dyDescent="0.2">
      <c r="U279"/>
      <c r="V279"/>
      <c r="W279"/>
      <c r="X279"/>
    </row>
    <row r="280" spans="21:24" x14ac:dyDescent="0.2">
      <c r="U280"/>
      <c r="V280"/>
      <c r="W280"/>
      <c r="X280"/>
    </row>
    <row r="281" spans="21:24" x14ac:dyDescent="0.2">
      <c r="U281"/>
      <c r="V281"/>
      <c r="W281"/>
      <c r="X281"/>
    </row>
    <row r="282" spans="21:24" x14ac:dyDescent="0.2">
      <c r="U282"/>
      <c r="V282"/>
      <c r="W282"/>
      <c r="X282"/>
    </row>
    <row r="283" spans="21:24" x14ac:dyDescent="0.2">
      <c r="U283"/>
      <c r="V283"/>
      <c r="W283"/>
      <c r="X283"/>
    </row>
    <row r="284" spans="21:24" x14ac:dyDescent="0.2">
      <c r="U284"/>
      <c r="V284"/>
      <c r="W284"/>
      <c r="X284"/>
    </row>
    <row r="285" spans="21:24" x14ac:dyDescent="0.2">
      <c r="U285"/>
      <c r="V285"/>
      <c r="W285"/>
      <c r="X285"/>
    </row>
    <row r="286" spans="21:24" x14ac:dyDescent="0.2">
      <c r="U286"/>
      <c r="V286"/>
      <c r="W286"/>
      <c r="X286"/>
    </row>
    <row r="287" spans="21:24" x14ac:dyDescent="0.2">
      <c r="U287"/>
      <c r="V287"/>
      <c r="W287"/>
      <c r="X287"/>
    </row>
    <row r="288" spans="21:24" x14ac:dyDescent="0.2">
      <c r="U288"/>
      <c r="V288"/>
      <c r="W288"/>
      <c r="X288"/>
    </row>
    <row r="289" spans="21:24" x14ac:dyDescent="0.2">
      <c r="U289"/>
      <c r="V289"/>
      <c r="W289"/>
      <c r="X289"/>
    </row>
    <row r="290" spans="21:24" x14ac:dyDescent="0.2">
      <c r="U290"/>
      <c r="V290"/>
      <c r="W290"/>
      <c r="X290"/>
    </row>
    <row r="291" spans="21:24" x14ac:dyDescent="0.2">
      <c r="U291"/>
      <c r="V291"/>
      <c r="W291"/>
      <c r="X291"/>
    </row>
    <row r="292" spans="21:24" x14ac:dyDescent="0.2">
      <c r="U292"/>
      <c r="V292"/>
      <c r="W292"/>
      <c r="X292"/>
    </row>
    <row r="293" spans="21:24" x14ac:dyDescent="0.2">
      <c r="U293"/>
      <c r="V293"/>
      <c r="W293"/>
      <c r="X293"/>
    </row>
    <row r="294" spans="21:24" x14ac:dyDescent="0.2">
      <c r="U294"/>
      <c r="V294"/>
      <c r="W294"/>
      <c r="X294"/>
    </row>
    <row r="295" spans="21:24" x14ac:dyDescent="0.2">
      <c r="U295"/>
      <c r="V295"/>
      <c r="W295"/>
      <c r="X295"/>
    </row>
    <row r="296" spans="21:24" x14ac:dyDescent="0.2">
      <c r="U296"/>
      <c r="V296"/>
      <c r="W296"/>
      <c r="X296"/>
    </row>
    <row r="297" spans="21:24" x14ac:dyDescent="0.2">
      <c r="U297"/>
      <c r="V297"/>
      <c r="W297"/>
      <c r="X297"/>
    </row>
    <row r="298" spans="21:24" x14ac:dyDescent="0.2">
      <c r="U298"/>
      <c r="V298"/>
      <c r="W298"/>
      <c r="X298"/>
    </row>
    <row r="299" spans="21:24" x14ac:dyDescent="0.2">
      <c r="U299"/>
      <c r="V299"/>
      <c r="W299"/>
      <c r="X299"/>
    </row>
    <row r="300" spans="21:24" x14ac:dyDescent="0.2">
      <c r="U300"/>
      <c r="V300"/>
      <c r="W300"/>
      <c r="X300"/>
    </row>
    <row r="301" spans="21:24" x14ac:dyDescent="0.2">
      <c r="U301"/>
      <c r="V301"/>
      <c r="W301"/>
      <c r="X301"/>
    </row>
    <row r="302" spans="21:24" x14ac:dyDescent="0.2">
      <c r="U302"/>
      <c r="V302"/>
      <c r="W302"/>
      <c r="X302"/>
    </row>
    <row r="303" spans="21:24" x14ac:dyDescent="0.2">
      <c r="U303"/>
      <c r="V303"/>
      <c r="W303"/>
      <c r="X303"/>
    </row>
    <row r="304" spans="21:24" x14ac:dyDescent="0.2">
      <c r="U304"/>
      <c r="V304"/>
      <c r="W304"/>
      <c r="X304"/>
    </row>
    <row r="305" spans="21:24" x14ac:dyDescent="0.2">
      <c r="U305"/>
      <c r="V305"/>
      <c r="W305"/>
      <c r="X305"/>
    </row>
    <row r="306" spans="21:24" x14ac:dyDescent="0.2">
      <c r="U306"/>
      <c r="V306"/>
      <c r="W306"/>
      <c r="X306"/>
    </row>
    <row r="307" spans="21:24" x14ac:dyDescent="0.2">
      <c r="U307"/>
      <c r="V307"/>
      <c r="W307"/>
      <c r="X307"/>
    </row>
    <row r="308" spans="21:24" x14ac:dyDescent="0.2">
      <c r="U308"/>
      <c r="V308"/>
      <c r="W308"/>
      <c r="X308"/>
    </row>
    <row r="309" spans="21:24" x14ac:dyDescent="0.2">
      <c r="U309"/>
      <c r="V309"/>
      <c r="W309"/>
      <c r="X309"/>
    </row>
    <row r="310" spans="21:24" x14ac:dyDescent="0.2">
      <c r="U310"/>
      <c r="V310"/>
      <c r="W310"/>
      <c r="X310"/>
    </row>
    <row r="311" spans="21:24" x14ac:dyDescent="0.2">
      <c r="U311"/>
      <c r="V311"/>
      <c r="W311"/>
      <c r="X311"/>
    </row>
    <row r="312" spans="21:24" x14ac:dyDescent="0.2">
      <c r="U312"/>
      <c r="V312"/>
      <c r="W312"/>
      <c r="X312"/>
    </row>
    <row r="313" spans="21:24" x14ac:dyDescent="0.2">
      <c r="U313"/>
      <c r="V313"/>
      <c r="W313"/>
      <c r="X313"/>
    </row>
    <row r="314" spans="21:24" x14ac:dyDescent="0.2">
      <c r="U314"/>
      <c r="V314"/>
      <c r="W314"/>
      <c r="X314"/>
    </row>
    <row r="315" spans="21:24" x14ac:dyDescent="0.2">
      <c r="U315"/>
      <c r="V315"/>
      <c r="W315"/>
      <c r="X315"/>
    </row>
    <row r="316" spans="21:24" x14ac:dyDescent="0.2">
      <c r="U316"/>
      <c r="V316"/>
      <c r="W316"/>
      <c r="X316"/>
    </row>
    <row r="317" spans="21:24" x14ac:dyDescent="0.2">
      <c r="U317"/>
      <c r="V317"/>
      <c r="W317"/>
      <c r="X317"/>
    </row>
    <row r="318" spans="21:24" x14ac:dyDescent="0.2">
      <c r="U318"/>
      <c r="V318"/>
      <c r="W318"/>
      <c r="X318"/>
    </row>
    <row r="319" spans="21:24" x14ac:dyDescent="0.2">
      <c r="U319"/>
      <c r="V319"/>
      <c r="W319"/>
      <c r="X319"/>
    </row>
    <row r="320" spans="21:24" x14ac:dyDescent="0.2">
      <c r="U320"/>
      <c r="V320"/>
      <c r="W320"/>
      <c r="X320"/>
    </row>
    <row r="321" spans="21:24" x14ac:dyDescent="0.2">
      <c r="U321"/>
      <c r="V321"/>
      <c r="W321"/>
      <c r="X321"/>
    </row>
    <row r="322" spans="21:24" x14ac:dyDescent="0.2">
      <c r="U322"/>
      <c r="V322"/>
      <c r="W322"/>
      <c r="X322"/>
    </row>
    <row r="323" spans="21:24" x14ac:dyDescent="0.2">
      <c r="U323"/>
      <c r="V323"/>
      <c r="W323"/>
      <c r="X323"/>
    </row>
    <row r="324" spans="21:24" x14ac:dyDescent="0.2">
      <c r="U324"/>
      <c r="V324"/>
      <c r="W324"/>
      <c r="X324"/>
    </row>
    <row r="325" spans="21:24" x14ac:dyDescent="0.2">
      <c r="U325"/>
      <c r="V325"/>
      <c r="W325"/>
      <c r="X325"/>
    </row>
    <row r="326" spans="21:24" x14ac:dyDescent="0.2">
      <c r="U326"/>
      <c r="V326"/>
      <c r="W326"/>
      <c r="X326"/>
    </row>
    <row r="327" spans="21:24" x14ac:dyDescent="0.2">
      <c r="U327"/>
      <c r="V327"/>
      <c r="W327"/>
      <c r="X327"/>
    </row>
    <row r="328" spans="21:24" x14ac:dyDescent="0.2">
      <c r="U328"/>
      <c r="V328"/>
      <c r="W328"/>
      <c r="X328"/>
    </row>
    <row r="329" spans="21:24" x14ac:dyDescent="0.2">
      <c r="U329"/>
      <c r="V329"/>
      <c r="W329"/>
      <c r="X329"/>
    </row>
    <row r="330" spans="21:24" x14ac:dyDescent="0.2">
      <c r="U330"/>
      <c r="V330"/>
      <c r="W330"/>
      <c r="X330"/>
    </row>
    <row r="331" spans="21:24" x14ac:dyDescent="0.2">
      <c r="U331"/>
      <c r="V331"/>
      <c r="W331"/>
      <c r="X331"/>
    </row>
    <row r="332" spans="21:24" x14ac:dyDescent="0.2">
      <c r="U332"/>
      <c r="V332"/>
      <c r="W332"/>
      <c r="X332"/>
    </row>
    <row r="333" spans="21:24" x14ac:dyDescent="0.2">
      <c r="U333"/>
      <c r="V333"/>
      <c r="W333"/>
      <c r="X333"/>
    </row>
    <row r="334" spans="21:24" x14ac:dyDescent="0.2">
      <c r="U334"/>
      <c r="V334"/>
      <c r="W334"/>
      <c r="X334"/>
    </row>
    <row r="335" spans="21:24" x14ac:dyDescent="0.2">
      <c r="U335"/>
      <c r="V335"/>
      <c r="W335"/>
      <c r="X335"/>
    </row>
    <row r="336" spans="21:24" x14ac:dyDescent="0.2">
      <c r="U336"/>
      <c r="V336"/>
      <c r="W336"/>
      <c r="X336"/>
    </row>
    <row r="337" spans="21:24" x14ac:dyDescent="0.2">
      <c r="U337"/>
      <c r="V337"/>
      <c r="W337"/>
      <c r="X337"/>
    </row>
    <row r="338" spans="21:24" x14ac:dyDescent="0.2">
      <c r="U338"/>
      <c r="V338"/>
      <c r="W338"/>
      <c r="X338"/>
    </row>
    <row r="339" spans="21:24" x14ac:dyDescent="0.2">
      <c r="U339"/>
      <c r="V339"/>
      <c r="W339"/>
      <c r="X339"/>
    </row>
    <row r="340" spans="21:24" x14ac:dyDescent="0.2">
      <c r="U340"/>
      <c r="V340"/>
      <c r="W340"/>
      <c r="X340"/>
    </row>
    <row r="341" spans="21:24" x14ac:dyDescent="0.2">
      <c r="U341"/>
      <c r="V341"/>
      <c r="W341"/>
      <c r="X341"/>
    </row>
    <row r="342" spans="21:24" x14ac:dyDescent="0.2">
      <c r="U342"/>
      <c r="V342"/>
      <c r="W342"/>
      <c r="X342"/>
    </row>
    <row r="343" spans="21:24" x14ac:dyDescent="0.2">
      <c r="U343"/>
      <c r="V343"/>
      <c r="W343"/>
      <c r="X343"/>
    </row>
    <row r="344" spans="21:24" x14ac:dyDescent="0.2">
      <c r="U344"/>
      <c r="V344"/>
      <c r="W344"/>
      <c r="X344"/>
    </row>
    <row r="345" spans="21:24" x14ac:dyDescent="0.2">
      <c r="U345"/>
      <c r="V345"/>
      <c r="W345"/>
      <c r="X345"/>
    </row>
    <row r="346" spans="21:24" x14ac:dyDescent="0.2">
      <c r="U346"/>
      <c r="V346"/>
      <c r="W346"/>
      <c r="X346"/>
    </row>
    <row r="347" spans="21:24" x14ac:dyDescent="0.2">
      <c r="U347"/>
      <c r="V347"/>
      <c r="W347"/>
      <c r="X347"/>
    </row>
    <row r="348" spans="21:24" x14ac:dyDescent="0.2">
      <c r="U348"/>
      <c r="V348"/>
      <c r="W348"/>
      <c r="X348"/>
    </row>
    <row r="349" spans="21:24" x14ac:dyDescent="0.2">
      <c r="U349"/>
      <c r="V349"/>
      <c r="W349"/>
      <c r="X349"/>
    </row>
    <row r="350" spans="21:24" x14ac:dyDescent="0.2">
      <c r="U350"/>
      <c r="V350"/>
      <c r="W350"/>
      <c r="X350"/>
    </row>
    <row r="351" spans="21:24" x14ac:dyDescent="0.2">
      <c r="U351"/>
      <c r="V351"/>
      <c r="W351"/>
      <c r="X351"/>
    </row>
    <row r="352" spans="21:24" x14ac:dyDescent="0.2">
      <c r="U352"/>
      <c r="V352"/>
      <c r="W352"/>
      <c r="X352"/>
    </row>
    <row r="353" spans="21:24" x14ac:dyDescent="0.2">
      <c r="U353"/>
      <c r="V353"/>
      <c r="W353"/>
      <c r="X353"/>
    </row>
    <row r="354" spans="21:24" x14ac:dyDescent="0.2">
      <c r="U354"/>
      <c r="V354"/>
      <c r="W354"/>
      <c r="X354"/>
    </row>
    <row r="355" spans="21:24" x14ac:dyDescent="0.2">
      <c r="U355"/>
      <c r="V355"/>
      <c r="W355"/>
      <c r="X355"/>
    </row>
    <row r="356" spans="21:24" x14ac:dyDescent="0.2">
      <c r="U356"/>
      <c r="V356"/>
      <c r="W356"/>
      <c r="X356"/>
    </row>
    <row r="357" spans="21:24" x14ac:dyDescent="0.2">
      <c r="U357"/>
      <c r="V357"/>
      <c r="W357"/>
      <c r="X357"/>
    </row>
    <row r="358" spans="21:24" x14ac:dyDescent="0.2">
      <c r="U358"/>
      <c r="V358"/>
      <c r="W358"/>
      <c r="X358"/>
    </row>
    <row r="359" spans="21:24" x14ac:dyDescent="0.2">
      <c r="U359"/>
      <c r="V359"/>
      <c r="W359"/>
      <c r="X359"/>
    </row>
    <row r="360" spans="21:24" x14ac:dyDescent="0.2">
      <c r="U360"/>
      <c r="V360"/>
      <c r="W360"/>
      <c r="X360"/>
    </row>
    <row r="361" spans="21:24" x14ac:dyDescent="0.2">
      <c r="U361"/>
      <c r="V361"/>
      <c r="W361"/>
      <c r="X361"/>
    </row>
    <row r="362" spans="21:24" x14ac:dyDescent="0.2">
      <c r="U362"/>
      <c r="V362"/>
      <c r="W362"/>
      <c r="X362"/>
    </row>
    <row r="363" spans="21:24" x14ac:dyDescent="0.2">
      <c r="U363"/>
      <c r="V363"/>
      <c r="W363"/>
      <c r="X363"/>
    </row>
    <row r="364" spans="21:24" x14ac:dyDescent="0.2">
      <c r="U364"/>
      <c r="V364"/>
      <c r="W364"/>
      <c r="X364"/>
    </row>
    <row r="365" spans="21:24" x14ac:dyDescent="0.2">
      <c r="U365"/>
      <c r="V365"/>
      <c r="W365"/>
      <c r="X365"/>
    </row>
    <row r="366" spans="21:24" x14ac:dyDescent="0.2">
      <c r="U366"/>
      <c r="V366"/>
      <c r="W366"/>
      <c r="X366"/>
    </row>
    <row r="367" spans="21:24" x14ac:dyDescent="0.2">
      <c r="U367"/>
      <c r="V367"/>
      <c r="W367"/>
      <c r="X367"/>
    </row>
    <row r="368" spans="21:24" x14ac:dyDescent="0.2">
      <c r="U368"/>
      <c r="V368"/>
      <c r="W368"/>
      <c r="X368"/>
    </row>
    <row r="369" spans="21:24" x14ac:dyDescent="0.2">
      <c r="U369"/>
      <c r="V369"/>
      <c r="W369"/>
      <c r="X369"/>
    </row>
    <row r="370" spans="21:24" x14ac:dyDescent="0.2">
      <c r="U370"/>
      <c r="V370"/>
      <c r="W370"/>
      <c r="X370"/>
    </row>
    <row r="371" spans="21:24" x14ac:dyDescent="0.2">
      <c r="U371"/>
      <c r="V371"/>
      <c r="W371"/>
      <c r="X371"/>
    </row>
    <row r="372" spans="21:24" x14ac:dyDescent="0.2">
      <c r="U372"/>
      <c r="V372"/>
      <c r="W372"/>
      <c r="X372"/>
    </row>
    <row r="373" spans="21:24" x14ac:dyDescent="0.2">
      <c r="U373"/>
      <c r="V373"/>
      <c r="W373"/>
      <c r="X373"/>
    </row>
    <row r="374" spans="21:24" x14ac:dyDescent="0.2">
      <c r="U374"/>
      <c r="V374"/>
      <c r="W374"/>
      <c r="X374"/>
    </row>
    <row r="375" spans="21:24" x14ac:dyDescent="0.2">
      <c r="U375"/>
      <c r="V375"/>
      <c r="W375"/>
      <c r="X375"/>
    </row>
    <row r="376" spans="21:24" x14ac:dyDescent="0.2">
      <c r="U376"/>
      <c r="V376"/>
      <c r="W376"/>
      <c r="X376"/>
    </row>
    <row r="377" spans="21:24" x14ac:dyDescent="0.2">
      <c r="U377"/>
      <c r="V377"/>
      <c r="W377"/>
      <c r="X377"/>
    </row>
    <row r="378" spans="21:24" x14ac:dyDescent="0.2">
      <c r="U378"/>
      <c r="V378"/>
      <c r="W378"/>
      <c r="X378"/>
    </row>
    <row r="379" spans="21:24" x14ac:dyDescent="0.2">
      <c r="U379"/>
      <c r="V379"/>
      <c r="W379"/>
      <c r="X379"/>
    </row>
    <row r="380" spans="21:24" x14ac:dyDescent="0.2">
      <c r="U380"/>
      <c r="V380"/>
      <c r="W380"/>
      <c r="X380"/>
    </row>
    <row r="381" spans="21:24" x14ac:dyDescent="0.2">
      <c r="U381"/>
      <c r="V381"/>
      <c r="W381"/>
      <c r="X381"/>
    </row>
    <row r="382" spans="21:24" x14ac:dyDescent="0.2">
      <c r="U382"/>
      <c r="V382"/>
      <c r="W382"/>
      <c r="X382"/>
    </row>
    <row r="383" spans="21:24" x14ac:dyDescent="0.2">
      <c r="U383"/>
      <c r="V383"/>
      <c r="W383"/>
      <c r="X383"/>
    </row>
    <row r="384" spans="21:24" x14ac:dyDescent="0.2">
      <c r="U384"/>
      <c r="V384"/>
      <c r="W384"/>
      <c r="X384"/>
    </row>
    <row r="385" spans="21:24" x14ac:dyDescent="0.2">
      <c r="U385"/>
      <c r="V385"/>
      <c r="W385"/>
      <c r="X385"/>
    </row>
    <row r="386" spans="21:24" x14ac:dyDescent="0.2">
      <c r="U386"/>
      <c r="V386"/>
      <c r="W386"/>
      <c r="X386"/>
    </row>
    <row r="387" spans="21:24" x14ac:dyDescent="0.2">
      <c r="U387"/>
      <c r="V387"/>
      <c r="W387"/>
      <c r="X387"/>
    </row>
    <row r="388" spans="21:24" x14ac:dyDescent="0.2">
      <c r="U388"/>
      <c r="V388"/>
      <c r="W388"/>
      <c r="X388"/>
    </row>
    <row r="389" spans="21:24" x14ac:dyDescent="0.2">
      <c r="U389"/>
      <c r="V389"/>
      <c r="W389"/>
      <c r="X389"/>
    </row>
    <row r="390" spans="21:24" x14ac:dyDescent="0.2">
      <c r="U390"/>
      <c r="V390"/>
      <c r="W390"/>
      <c r="X390"/>
    </row>
    <row r="391" spans="21:24" x14ac:dyDescent="0.2">
      <c r="U391"/>
      <c r="V391"/>
      <c r="W391"/>
      <c r="X391"/>
    </row>
    <row r="392" spans="21:24" x14ac:dyDescent="0.2">
      <c r="U392"/>
      <c r="V392"/>
      <c r="W392"/>
      <c r="X392"/>
    </row>
    <row r="393" spans="21:24" x14ac:dyDescent="0.2">
      <c r="U393"/>
      <c r="V393"/>
      <c r="W393"/>
      <c r="X393"/>
    </row>
    <row r="394" spans="21:24" x14ac:dyDescent="0.2">
      <c r="U394"/>
      <c r="V394"/>
      <c r="W394"/>
      <c r="X394"/>
    </row>
    <row r="395" spans="21:24" x14ac:dyDescent="0.2">
      <c r="U395"/>
      <c r="V395"/>
      <c r="W395"/>
      <c r="X395"/>
    </row>
    <row r="396" spans="21:24" x14ac:dyDescent="0.2">
      <c r="U396"/>
      <c r="V396"/>
      <c r="W396"/>
      <c r="X396"/>
    </row>
    <row r="397" spans="21:24" x14ac:dyDescent="0.2">
      <c r="U397"/>
      <c r="V397"/>
      <c r="W397"/>
      <c r="X397"/>
    </row>
    <row r="398" spans="21:24" x14ac:dyDescent="0.2">
      <c r="U398"/>
      <c r="V398"/>
      <c r="W398"/>
      <c r="X398"/>
    </row>
    <row r="399" spans="21:24" x14ac:dyDescent="0.2">
      <c r="U399"/>
      <c r="V399"/>
      <c r="W399"/>
      <c r="X399"/>
    </row>
    <row r="400" spans="21:24" x14ac:dyDescent="0.2">
      <c r="U400"/>
      <c r="V400"/>
      <c r="W400"/>
      <c r="X400"/>
    </row>
    <row r="401" spans="21:24" x14ac:dyDescent="0.2">
      <c r="U401"/>
      <c r="V401"/>
      <c r="W401"/>
      <c r="X401"/>
    </row>
    <row r="402" spans="21:24" x14ac:dyDescent="0.2">
      <c r="U402"/>
      <c r="V402"/>
      <c r="W402"/>
      <c r="X402"/>
    </row>
    <row r="403" spans="21:24" x14ac:dyDescent="0.2">
      <c r="U403"/>
      <c r="V403"/>
      <c r="W403"/>
      <c r="X403"/>
    </row>
    <row r="404" spans="21:24" x14ac:dyDescent="0.2">
      <c r="U404"/>
      <c r="V404"/>
      <c r="W404"/>
      <c r="X404"/>
    </row>
    <row r="405" spans="21:24" x14ac:dyDescent="0.2">
      <c r="U405"/>
      <c r="V405"/>
      <c r="W405"/>
      <c r="X405"/>
    </row>
    <row r="406" spans="21:24" x14ac:dyDescent="0.2">
      <c r="U406"/>
      <c r="V406"/>
      <c r="W406"/>
      <c r="X406"/>
    </row>
    <row r="407" spans="21:24" x14ac:dyDescent="0.2">
      <c r="U407"/>
      <c r="V407"/>
      <c r="W407"/>
      <c r="X407"/>
    </row>
    <row r="408" spans="21:24" x14ac:dyDescent="0.2">
      <c r="U408"/>
      <c r="V408"/>
      <c r="W408"/>
      <c r="X408"/>
    </row>
    <row r="409" spans="21:24" x14ac:dyDescent="0.2">
      <c r="U409"/>
      <c r="V409"/>
      <c r="W409"/>
      <c r="X409"/>
    </row>
    <row r="410" spans="21:24" x14ac:dyDescent="0.2">
      <c r="U410"/>
      <c r="V410"/>
      <c r="W410"/>
      <c r="X410"/>
    </row>
    <row r="411" spans="21:24" x14ac:dyDescent="0.2">
      <c r="U411"/>
      <c r="V411"/>
      <c r="W411"/>
      <c r="X411"/>
    </row>
    <row r="412" spans="21:24" x14ac:dyDescent="0.2">
      <c r="U412"/>
      <c r="V412"/>
      <c r="W412"/>
      <c r="X412"/>
    </row>
    <row r="413" spans="21:24" x14ac:dyDescent="0.2">
      <c r="U413"/>
      <c r="V413"/>
      <c r="W413"/>
      <c r="X413"/>
    </row>
    <row r="414" spans="21:24" x14ac:dyDescent="0.2">
      <c r="U414"/>
      <c r="V414"/>
      <c r="W414"/>
      <c r="X414"/>
    </row>
    <row r="415" spans="21:24" x14ac:dyDescent="0.2">
      <c r="U415"/>
      <c r="V415"/>
      <c r="W415"/>
      <c r="X415"/>
    </row>
    <row r="416" spans="21:24" x14ac:dyDescent="0.2">
      <c r="U416"/>
      <c r="V416"/>
      <c r="W416"/>
      <c r="X416"/>
    </row>
    <row r="417" spans="21:24" x14ac:dyDescent="0.2">
      <c r="U417"/>
      <c r="V417"/>
      <c r="W417"/>
      <c r="X417"/>
    </row>
    <row r="418" spans="21:24" x14ac:dyDescent="0.2">
      <c r="U418"/>
      <c r="V418"/>
      <c r="W418"/>
      <c r="X418"/>
    </row>
    <row r="419" spans="21:24" x14ac:dyDescent="0.2">
      <c r="U419"/>
      <c r="V419"/>
      <c r="W419"/>
      <c r="X419"/>
    </row>
    <row r="420" spans="21:24" x14ac:dyDescent="0.2">
      <c r="U420"/>
      <c r="V420"/>
      <c r="W420"/>
      <c r="X420"/>
    </row>
    <row r="421" spans="21:24" x14ac:dyDescent="0.2">
      <c r="U421"/>
      <c r="V421"/>
      <c r="W421"/>
      <c r="X421"/>
    </row>
    <row r="422" spans="21:24" x14ac:dyDescent="0.2">
      <c r="U422"/>
      <c r="V422"/>
      <c r="W422"/>
      <c r="X422"/>
    </row>
    <row r="423" spans="21:24" x14ac:dyDescent="0.2">
      <c r="U423"/>
      <c r="V423"/>
      <c r="W423"/>
      <c r="X423"/>
    </row>
    <row r="424" spans="21:24" x14ac:dyDescent="0.2">
      <c r="U424"/>
      <c r="V424"/>
      <c r="W424"/>
      <c r="X424"/>
    </row>
    <row r="425" spans="21:24" x14ac:dyDescent="0.2">
      <c r="U425"/>
      <c r="V425"/>
      <c r="W425"/>
      <c r="X425"/>
    </row>
    <row r="426" spans="21:24" x14ac:dyDescent="0.2">
      <c r="U426"/>
      <c r="V426"/>
      <c r="W426"/>
      <c r="X426"/>
    </row>
    <row r="427" spans="21:24" x14ac:dyDescent="0.2">
      <c r="U427"/>
      <c r="V427"/>
      <c r="W427"/>
      <c r="X427"/>
    </row>
    <row r="428" spans="21:24" x14ac:dyDescent="0.2">
      <c r="U428"/>
      <c r="V428"/>
      <c r="W428"/>
      <c r="X428"/>
    </row>
    <row r="429" spans="21:24" x14ac:dyDescent="0.2">
      <c r="U429"/>
      <c r="V429"/>
      <c r="W429"/>
      <c r="X429"/>
    </row>
    <row r="430" spans="21:24" x14ac:dyDescent="0.2">
      <c r="U430"/>
      <c r="V430"/>
      <c r="W430"/>
      <c r="X430"/>
    </row>
    <row r="431" spans="21:24" x14ac:dyDescent="0.2">
      <c r="U431"/>
      <c r="V431"/>
      <c r="W431"/>
      <c r="X431"/>
    </row>
    <row r="432" spans="21:24" x14ac:dyDescent="0.2">
      <c r="U432"/>
      <c r="V432"/>
      <c r="W432"/>
      <c r="X432"/>
    </row>
    <row r="433" spans="21:24" x14ac:dyDescent="0.2">
      <c r="U433"/>
      <c r="V433"/>
      <c r="W433"/>
      <c r="X433"/>
    </row>
    <row r="434" spans="21:24" x14ac:dyDescent="0.2">
      <c r="U434"/>
      <c r="V434"/>
      <c r="W434"/>
      <c r="X434"/>
    </row>
    <row r="435" spans="21:24" x14ac:dyDescent="0.2">
      <c r="U435"/>
      <c r="V435"/>
      <c r="W435"/>
      <c r="X435"/>
    </row>
    <row r="436" spans="21:24" x14ac:dyDescent="0.2">
      <c r="U436"/>
      <c r="V436"/>
      <c r="W436"/>
      <c r="X436"/>
    </row>
    <row r="437" spans="21:24" x14ac:dyDescent="0.2">
      <c r="U437"/>
      <c r="V437"/>
      <c r="W437"/>
      <c r="X437"/>
    </row>
    <row r="438" spans="21:24" x14ac:dyDescent="0.2">
      <c r="U438"/>
      <c r="V438"/>
      <c r="W438"/>
      <c r="X438"/>
    </row>
    <row r="439" spans="21:24" x14ac:dyDescent="0.2">
      <c r="U439"/>
      <c r="V439"/>
      <c r="W439"/>
      <c r="X439"/>
    </row>
    <row r="440" spans="21:24" x14ac:dyDescent="0.2">
      <c r="U440"/>
      <c r="V440"/>
      <c r="W440"/>
      <c r="X440"/>
    </row>
    <row r="441" spans="21:24" x14ac:dyDescent="0.2">
      <c r="U441"/>
      <c r="V441"/>
      <c r="W441"/>
      <c r="X441"/>
    </row>
    <row r="442" spans="21:24" x14ac:dyDescent="0.2">
      <c r="U442"/>
      <c r="V442"/>
      <c r="W442"/>
      <c r="X442"/>
    </row>
    <row r="443" spans="21:24" x14ac:dyDescent="0.2">
      <c r="U443"/>
      <c r="V443"/>
      <c r="W443"/>
      <c r="X443"/>
    </row>
    <row r="444" spans="21:24" x14ac:dyDescent="0.2">
      <c r="U444"/>
      <c r="V444"/>
      <c r="W444"/>
      <c r="X444"/>
    </row>
    <row r="445" spans="21:24" x14ac:dyDescent="0.2">
      <c r="U445"/>
      <c r="V445"/>
      <c r="W445"/>
      <c r="X445"/>
    </row>
    <row r="446" spans="21:24" x14ac:dyDescent="0.2">
      <c r="U446"/>
      <c r="V446"/>
      <c r="W446"/>
      <c r="X446"/>
    </row>
    <row r="447" spans="21:24" x14ac:dyDescent="0.2">
      <c r="U447"/>
      <c r="V447"/>
      <c r="W447"/>
      <c r="X447"/>
    </row>
    <row r="448" spans="21:24" x14ac:dyDescent="0.2">
      <c r="U448"/>
      <c r="V448"/>
      <c r="W448"/>
      <c r="X448"/>
    </row>
    <row r="449" spans="21:24" x14ac:dyDescent="0.2">
      <c r="U449"/>
      <c r="V449"/>
      <c r="W449"/>
      <c r="X449"/>
    </row>
    <row r="450" spans="21:24" x14ac:dyDescent="0.2">
      <c r="U450"/>
      <c r="V450"/>
      <c r="W450"/>
      <c r="X450"/>
    </row>
    <row r="451" spans="21:24" x14ac:dyDescent="0.2">
      <c r="U451"/>
      <c r="V451"/>
      <c r="W451"/>
      <c r="X451"/>
    </row>
    <row r="452" spans="21:24" x14ac:dyDescent="0.2">
      <c r="U452"/>
      <c r="V452"/>
      <c r="W452"/>
      <c r="X452"/>
    </row>
    <row r="453" spans="21:24" x14ac:dyDescent="0.2">
      <c r="U453"/>
      <c r="V453"/>
      <c r="W453"/>
      <c r="X453"/>
    </row>
    <row r="454" spans="21:24" x14ac:dyDescent="0.2">
      <c r="U454"/>
      <c r="V454"/>
      <c r="W454"/>
      <c r="X454"/>
    </row>
    <row r="455" spans="21:24" x14ac:dyDescent="0.2">
      <c r="U455"/>
      <c r="V455"/>
      <c r="W455"/>
      <c r="X455"/>
    </row>
    <row r="456" spans="21:24" x14ac:dyDescent="0.2">
      <c r="U456"/>
      <c r="V456"/>
      <c r="W456"/>
      <c r="X456"/>
    </row>
    <row r="457" spans="21:24" x14ac:dyDescent="0.2">
      <c r="U457"/>
      <c r="V457"/>
      <c r="W457"/>
      <c r="X457"/>
    </row>
    <row r="458" spans="21:24" x14ac:dyDescent="0.2">
      <c r="U458"/>
      <c r="V458"/>
      <c r="W458"/>
      <c r="X458"/>
    </row>
    <row r="459" spans="21:24" x14ac:dyDescent="0.2">
      <c r="U459"/>
      <c r="V459"/>
      <c r="W459"/>
      <c r="X459"/>
    </row>
    <row r="460" spans="21:24" x14ac:dyDescent="0.2">
      <c r="U460"/>
      <c r="V460"/>
      <c r="W460"/>
      <c r="X460"/>
    </row>
    <row r="461" spans="21:24" x14ac:dyDescent="0.2">
      <c r="U461"/>
      <c r="V461"/>
      <c r="W461"/>
      <c r="X461"/>
    </row>
    <row r="462" spans="21:24" x14ac:dyDescent="0.2">
      <c r="U462"/>
      <c r="V462"/>
      <c r="W462"/>
      <c r="X462"/>
    </row>
    <row r="463" spans="21:24" x14ac:dyDescent="0.2">
      <c r="U463"/>
      <c r="V463"/>
      <c r="W463"/>
      <c r="X463"/>
    </row>
    <row r="464" spans="21:24" x14ac:dyDescent="0.2">
      <c r="U464"/>
      <c r="V464"/>
      <c r="W464"/>
      <c r="X464"/>
    </row>
    <row r="465" spans="21:24" x14ac:dyDescent="0.2">
      <c r="U465"/>
      <c r="V465"/>
      <c r="W465"/>
      <c r="X465"/>
    </row>
    <row r="466" spans="21:24" x14ac:dyDescent="0.2">
      <c r="U466"/>
      <c r="V466"/>
      <c r="W466"/>
      <c r="X466"/>
    </row>
    <row r="467" spans="21:24" x14ac:dyDescent="0.2">
      <c r="U467"/>
      <c r="V467"/>
      <c r="W467"/>
      <c r="X467"/>
    </row>
    <row r="468" spans="21:24" x14ac:dyDescent="0.2">
      <c r="U468"/>
      <c r="V468"/>
      <c r="W468"/>
      <c r="X468"/>
    </row>
    <row r="469" spans="21:24" x14ac:dyDescent="0.2">
      <c r="U469"/>
      <c r="V469"/>
      <c r="W469"/>
      <c r="X469"/>
    </row>
    <row r="470" spans="21:24" x14ac:dyDescent="0.2">
      <c r="U470"/>
      <c r="V470"/>
      <c r="W470"/>
      <c r="X470"/>
    </row>
    <row r="471" spans="21:24" x14ac:dyDescent="0.2">
      <c r="U471"/>
      <c r="V471"/>
      <c r="W471"/>
      <c r="X471"/>
    </row>
    <row r="472" spans="21:24" x14ac:dyDescent="0.2">
      <c r="U472"/>
      <c r="V472"/>
      <c r="W472"/>
      <c r="X472"/>
    </row>
    <row r="473" spans="21:24" x14ac:dyDescent="0.2">
      <c r="U473"/>
      <c r="V473"/>
      <c r="W473"/>
      <c r="X473"/>
    </row>
    <row r="474" spans="21:24" x14ac:dyDescent="0.2">
      <c r="U474"/>
      <c r="V474"/>
      <c r="W474"/>
      <c r="X474"/>
    </row>
    <row r="475" spans="21:24" x14ac:dyDescent="0.2">
      <c r="U475"/>
      <c r="V475"/>
      <c r="W475"/>
      <c r="X475"/>
    </row>
    <row r="476" spans="21:24" x14ac:dyDescent="0.2">
      <c r="U476"/>
      <c r="V476"/>
      <c r="W476"/>
      <c r="X476"/>
    </row>
    <row r="477" spans="21:24" x14ac:dyDescent="0.2">
      <c r="U477"/>
      <c r="V477"/>
      <c r="W477"/>
      <c r="X477"/>
    </row>
    <row r="478" spans="21:24" x14ac:dyDescent="0.2">
      <c r="U478"/>
      <c r="V478"/>
      <c r="W478"/>
      <c r="X478"/>
    </row>
    <row r="479" spans="21:24" x14ac:dyDescent="0.2">
      <c r="U479"/>
      <c r="V479"/>
      <c r="W479"/>
      <c r="X479"/>
    </row>
    <row r="480" spans="21:24" x14ac:dyDescent="0.2">
      <c r="U480"/>
      <c r="V480"/>
      <c r="W480"/>
      <c r="X480"/>
    </row>
    <row r="481" spans="21:24" x14ac:dyDescent="0.2">
      <c r="U481"/>
      <c r="V481"/>
      <c r="W481"/>
      <c r="X481"/>
    </row>
    <row r="482" spans="21:24" x14ac:dyDescent="0.2">
      <c r="U482"/>
      <c r="V482"/>
      <c r="W482"/>
      <c r="X482"/>
    </row>
    <row r="483" spans="21:24" x14ac:dyDescent="0.2">
      <c r="U483"/>
      <c r="V483"/>
      <c r="W483"/>
      <c r="X483"/>
    </row>
    <row r="484" spans="21:24" x14ac:dyDescent="0.2">
      <c r="U484"/>
      <c r="V484"/>
      <c r="W484"/>
      <c r="X484"/>
    </row>
    <row r="485" spans="21:24" x14ac:dyDescent="0.2">
      <c r="U485"/>
      <c r="V485"/>
      <c r="W485"/>
      <c r="X485"/>
    </row>
    <row r="486" spans="21:24" x14ac:dyDescent="0.2">
      <c r="U486"/>
      <c r="V486"/>
      <c r="W486"/>
      <c r="X486"/>
    </row>
    <row r="487" spans="21:24" x14ac:dyDescent="0.2">
      <c r="U487"/>
      <c r="V487"/>
      <c r="W487"/>
      <c r="X487"/>
    </row>
    <row r="488" spans="21:24" x14ac:dyDescent="0.2">
      <c r="U488"/>
      <c r="V488"/>
      <c r="W488"/>
      <c r="X488"/>
    </row>
    <row r="489" spans="21:24" x14ac:dyDescent="0.2">
      <c r="U489"/>
      <c r="V489"/>
      <c r="W489"/>
      <c r="X489"/>
    </row>
    <row r="490" spans="21:24" x14ac:dyDescent="0.2">
      <c r="U490"/>
      <c r="V490"/>
      <c r="W490"/>
      <c r="X490"/>
    </row>
    <row r="491" spans="21:24" x14ac:dyDescent="0.2">
      <c r="U491"/>
      <c r="V491"/>
      <c r="W491"/>
      <c r="X491"/>
    </row>
    <row r="492" spans="21:24" x14ac:dyDescent="0.2">
      <c r="U492"/>
      <c r="V492"/>
      <c r="W492"/>
      <c r="X492"/>
    </row>
    <row r="493" spans="21:24" x14ac:dyDescent="0.2">
      <c r="U493"/>
      <c r="V493"/>
      <c r="W493"/>
      <c r="X493"/>
    </row>
    <row r="494" spans="21:24" x14ac:dyDescent="0.2">
      <c r="U494"/>
      <c r="V494"/>
      <c r="W494"/>
      <c r="X494"/>
    </row>
    <row r="495" spans="21:24" x14ac:dyDescent="0.2">
      <c r="U495"/>
      <c r="V495"/>
      <c r="W495"/>
      <c r="X495"/>
    </row>
    <row r="496" spans="21:24" x14ac:dyDescent="0.2">
      <c r="U496"/>
      <c r="V496"/>
      <c r="W496"/>
      <c r="X496"/>
    </row>
    <row r="497" spans="21:24" x14ac:dyDescent="0.2">
      <c r="U497"/>
      <c r="V497"/>
      <c r="W497"/>
      <c r="X497"/>
    </row>
    <row r="498" spans="21:24" x14ac:dyDescent="0.2">
      <c r="U498"/>
      <c r="V498"/>
      <c r="W498"/>
      <c r="X498"/>
    </row>
    <row r="499" spans="21:24" x14ac:dyDescent="0.2">
      <c r="U499"/>
      <c r="V499"/>
      <c r="W499"/>
      <c r="X499"/>
    </row>
    <row r="500" spans="21:24" x14ac:dyDescent="0.2">
      <c r="U500"/>
      <c r="V500"/>
      <c r="W500"/>
      <c r="X500"/>
    </row>
    <row r="501" spans="21:24" x14ac:dyDescent="0.2">
      <c r="U501"/>
      <c r="V501"/>
      <c r="W501"/>
      <c r="X501"/>
    </row>
    <row r="502" spans="21:24" x14ac:dyDescent="0.2">
      <c r="U502"/>
      <c r="V502"/>
      <c r="W502"/>
      <c r="X502"/>
    </row>
    <row r="503" spans="21:24" x14ac:dyDescent="0.2">
      <c r="U503"/>
      <c r="V503"/>
      <c r="W503"/>
      <c r="X503"/>
    </row>
    <row r="504" spans="21:24" x14ac:dyDescent="0.2">
      <c r="U504"/>
      <c r="V504"/>
      <c r="W504"/>
      <c r="X504"/>
    </row>
    <row r="505" spans="21:24" x14ac:dyDescent="0.2">
      <c r="U505"/>
      <c r="V505"/>
      <c r="W505"/>
      <c r="X505"/>
    </row>
    <row r="506" spans="21:24" x14ac:dyDescent="0.2">
      <c r="U506"/>
      <c r="V506"/>
      <c r="W506"/>
      <c r="X506"/>
    </row>
    <row r="507" spans="21:24" x14ac:dyDescent="0.2">
      <c r="U507"/>
      <c r="V507"/>
      <c r="W507"/>
      <c r="X507"/>
    </row>
    <row r="508" spans="21:24" x14ac:dyDescent="0.2">
      <c r="U508"/>
      <c r="V508"/>
      <c r="W508"/>
      <c r="X508"/>
    </row>
    <row r="509" spans="21:24" x14ac:dyDescent="0.2">
      <c r="U509"/>
      <c r="V509"/>
      <c r="W509"/>
      <c r="X509"/>
    </row>
    <row r="510" spans="21:24" x14ac:dyDescent="0.2">
      <c r="U510"/>
      <c r="V510"/>
      <c r="W510"/>
      <c r="X510"/>
    </row>
    <row r="511" spans="21:24" x14ac:dyDescent="0.2">
      <c r="U511"/>
      <c r="V511"/>
      <c r="W511"/>
      <c r="X511"/>
    </row>
    <row r="512" spans="21:24" x14ac:dyDescent="0.2">
      <c r="U512"/>
      <c r="V512"/>
      <c r="W512"/>
      <c r="X512"/>
    </row>
    <row r="513" spans="21:24" x14ac:dyDescent="0.2">
      <c r="U513"/>
      <c r="V513"/>
      <c r="W513"/>
      <c r="X513"/>
    </row>
    <row r="514" spans="21:24" x14ac:dyDescent="0.2">
      <c r="U514"/>
      <c r="V514"/>
      <c r="W514"/>
      <c r="X514"/>
    </row>
    <row r="515" spans="21:24" x14ac:dyDescent="0.2">
      <c r="U515"/>
      <c r="V515"/>
      <c r="W515"/>
      <c r="X515"/>
    </row>
    <row r="516" spans="21:24" x14ac:dyDescent="0.2">
      <c r="U516"/>
      <c r="V516"/>
      <c r="W516"/>
      <c r="X516"/>
    </row>
    <row r="517" spans="21:24" x14ac:dyDescent="0.2">
      <c r="U517"/>
      <c r="V517"/>
      <c r="W517"/>
      <c r="X517"/>
    </row>
    <row r="518" spans="21:24" x14ac:dyDescent="0.2">
      <c r="U518"/>
      <c r="V518"/>
      <c r="W518"/>
      <c r="X518"/>
    </row>
    <row r="519" spans="21:24" x14ac:dyDescent="0.2">
      <c r="U519"/>
      <c r="V519"/>
      <c r="W519"/>
      <c r="X519"/>
    </row>
    <row r="520" spans="21:24" x14ac:dyDescent="0.2">
      <c r="U520"/>
      <c r="V520"/>
      <c r="W520"/>
      <c r="X520"/>
    </row>
    <row r="521" spans="21:24" x14ac:dyDescent="0.2">
      <c r="U521"/>
      <c r="V521"/>
      <c r="W521"/>
      <c r="X521"/>
    </row>
    <row r="522" spans="21:24" x14ac:dyDescent="0.2">
      <c r="U522"/>
      <c r="V522"/>
      <c r="W522"/>
      <c r="X522"/>
    </row>
    <row r="523" spans="21:24" x14ac:dyDescent="0.2">
      <c r="U523"/>
      <c r="V523"/>
      <c r="W523"/>
      <c r="X523"/>
    </row>
    <row r="524" spans="21:24" x14ac:dyDescent="0.2">
      <c r="U524"/>
      <c r="V524"/>
      <c r="W524"/>
      <c r="X524"/>
    </row>
    <row r="525" spans="21:24" x14ac:dyDescent="0.2">
      <c r="U525"/>
      <c r="V525"/>
      <c r="W525"/>
      <c r="X525"/>
    </row>
    <row r="526" spans="21:24" x14ac:dyDescent="0.2">
      <c r="U526"/>
      <c r="V526"/>
      <c r="W526"/>
      <c r="X526"/>
    </row>
    <row r="527" spans="21:24" x14ac:dyDescent="0.2">
      <c r="U527"/>
      <c r="V527"/>
      <c r="W527"/>
      <c r="X527"/>
    </row>
    <row r="528" spans="21:24" x14ac:dyDescent="0.2">
      <c r="U528"/>
      <c r="V528"/>
      <c r="W528"/>
      <c r="X528"/>
    </row>
    <row r="529" spans="21:24" x14ac:dyDescent="0.2">
      <c r="U529"/>
      <c r="V529"/>
      <c r="W529"/>
      <c r="X529"/>
    </row>
    <row r="530" spans="21:24" x14ac:dyDescent="0.2">
      <c r="U530"/>
      <c r="V530"/>
      <c r="W530"/>
      <c r="X530"/>
    </row>
    <row r="531" spans="21:24" x14ac:dyDescent="0.2">
      <c r="U531"/>
      <c r="V531"/>
      <c r="W531"/>
      <c r="X531"/>
    </row>
    <row r="532" spans="21:24" x14ac:dyDescent="0.2">
      <c r="U532"/>
      <c r="V532"/>
      <c r="W532"/>
      <c r="X532"/>
    </row>
    <row r="533" spans="21:24" x14ac:dyDescent="0.2">
      <c r="U533"/>
      <c r="V533"/>
      <c r="W533"/>
      <c r="X533"/>
    </row>
    <row r="534" spans="21:24" x14ac:dyDescent="0.2">
      <c r="U534"/>
      <c r="V534"/>
      <c r="W534"/>
      <c r="X534"/>
    </row>
    <row r="535" spans="21:24" x14ac:dyDescent="0.2">
      <c r="U535"/>
      <c r="V535"/>
      <c r="W535"/>
      <c r="X535"/>
    </row>
    <row r="536" spans="21:24" x14ac:dyDescent="0.2">
      <c r="U536"/>
      <c r="V536"/>
      <c r="W536"/>
      <c r="X536"/>
    </row>
    <row r="537" spans="21:24" x14ac:dyDescent="0.2">
      <c r="U537"/>
      <c r="V537"/>
      <c r="W537"/>
      <c r="X537"/>
    </row>
    <row r="538" spans="21:24" x14ac:dyDescent="0.2">
      <c r="U538"/>
      <c r="V538"/>
      <c r="W538"/>
      <c r="X538"/>
    </row>
    <row r="539" spans="21:24" x14ac:dyDescent="0.2">
      <c r="U539"/>
      <c r="V539"/>
      <c r="W539"/>
      <c r="X539"/>
    </row>
    <row r="540" spans="21:24" x14ac:dyDescent="0.2">
      <c r="U540"/>
      <c r="V540"/>
      <c r="W540"/>
      <c r="X540"/>
    </row>
    <row r="541" spans="21:24" x14ac:dyDescent="0.2">
      <c r="U541"/>
      <c r="V541"/>
      <c r="W541"/>
      <c r="X541"/>
    </row>
    <row r="542" spans="21:24" x14ac:dyDescent="0.2">
      <c r="U542"/>
      <c r="V542"/>
      <c r="W542"/>
      <c r="X542"/>
    </row>
    <row r="543" spans="21:24" x14ac:dyDescent="0.2">
      <c r="U543"/>
      <c r="V543"/>
      <c r="W543"/>
      <c r="X543"/>
    </row>
    <row r="544" spans="21:24" x14ac:dyDescent="0.2">
      <c r="U544"/>
      <c r="V544"/>
      <c r="W544"/>
      <c r="X544"/>
    </row>
    <row r="545" spans="21:24" x14ac:dyDescent="0.2">
      <c r="U545"/>
      <c r="V545"/>
      <c r="W545"/>
      <c r="X545"/>
    </row>
    <row r="546" spans="21:24" x14ac:dyDescent="0.2">
      <c r="U546"/>
      <c r="V546"/>
      <c r="W546"/>
      <c r="X546"/>
    </row>
    <row r="547" spans="21:24" x14ac:dyDescent="0.2">
      <c r="U547"/>
      <c r="V547"/>
      <c r="W547"/>
      <c r="X547"/>
    </row>
    <row r="548" spans="21:24" x14ac:dyDescent="0.2">
      <c r="U548"/>
      <c r="V548"/>
      <c r="W548"/>
      <c r="X548"/>
    </row>
    <row r="549" spans="21:24" x14ac:dyDescent="0.2">
      <c r="U549"/>
      <c r="V549"/>
      <c r="W549"/>
      <c r="X549"/>
    </row>
    <row r="550" spans="21:24" x14ac:dyDescent="0.2">
      <c r="U550"/>
      <c r="V550"/>
      <c r="W550"/>
      <c r="X550"/>
    </row>
    <row r="551" spans="21:24" x14ac:dyDescent="0.2">
      <c r="U551"/>
      <c r="V551"/>
      <c r="W551"/>
      <c r="X551"/>
    </row>
    <row r="552" spans="21:24" x14ac:dyDescent="0.2">
      <c r="U552"/>
      <c r="V552"/>
      <c r="W552"/>
      <c r="X552"/>
    </row>
    <row r="553" spans="21:24" x14ac:dyDescent="0.2">
      <c r="U553"/>
      <c r="V553"/>
      <c r="W553"/>
      <c r="X553"/>
    </row>
    <row r="554" spans="21:24" x14ac:dyDescent="0.2">
      <c r="U554"/>
      <c r="V554"/>
      <c r="W554"/>
      <c r="X554"/>
    </row>
    <row r="555" spans="21:24" x14ac:dyDescent="0.2">
      <c r="U555"/>
      <c r="V555"/>
      <c r="W555"/>
      <c r="X555"/>
    </row>
    <row r="556" spans="21:24" x14ac:dyDescent="0.2">
      <c r="U556"/>
      <c r="V556"/>
      <c r="W556"/>
      <c r="X556"/>
    </row>
    <row r="557" spans="21:24" x14ac:dyDescent="0.2">
      <c r="U557"/>
      <c r="V557"/>
      <c r="W557"/>
      <c r="X557"/>
    </row>
    <row r="558" spans="21:24" x14ac:dyDescent="0.2">
      <c r="U558"/>
      <c r="V558"/>
      <c r="W558"/>
      <c r="X558"/>
    </row>
    <row r="559" spans="21:24" x14ac:dyDescent="0.2">
      <c r="U559"/>
      <c r="V559"/>
      <c r="W559"/>
      <c r="X559"/>
    </row>
    <row r="560" spans="21:24" x14ac:dyDescent="0.2">
      <c r="U560"/>
      <c r="V560"/>
      <c r="W560"/>
      <c r="X560"/>
    </row>
    <row r="561" spans="21:24" x14ac:dyDescent="0.2">
      <c r="U561"/>
      <c r="V561"/>
      <c r="W561"/>
      <c r="X561"/>
    </row>
    <row r="562" spans="21:24" x14ac:dyDescent="0.2">
      <c r="U562"/>
      <c r="V562"/>
      <c r="W562"/>
      <c r="X562"/>
    </row>
    <row r="563" spans="21:24" x14ac:dyDescent="0.2">
      <c r="U563"/>
      <c r="V563"/>
      <c r="W563"/>
      <c r="X563"/>
    </row>
    <row r="564" spans="21:24" x14ac:dyDescent="0.2">
      <c r="U564"/>
      <c r="V564"/>
      <c r="W564"/>
      <c r="X564"/>
    </row>
    <row r="565" spans="21:24" x14ac:dyDescent="0.2">
      <c r="U565"/>
      <c r="V565"/>
      <c r="W565"/>
      <c r="X565"/>
    </row>
    <row r="566" spans="21:24" x14ac:dyDescent="0.2">
      <c r="U566"/>
      <c r="V566"/>
      <c r="W566"/>
      <c r="X566"/>
    </row>
    <row r="567" spans="21:24" x14ac:dyDescent="0.2">
      <c r="U567"/>
      <c r="V567"/>
      <c r="W567"/>
      <c r="X567"/>
    </row>
    <row r="568" spans="21:24" x14ac:dyDescent="0.2">
      <c r="U568"/>
      <c r="V568"/>
      <c r="W568"/>
      <c r="X568"/>
    </row>
    <row r="569" spans="21:24" x14ac:dyDescent="0.2">
      <c r="U569"/>
      <c r="V569"/>
      <c r="W569"/>
      <c r="X569"/>
    </row>
    <row r="570" spans="21:24" x14ac:dyDescent="0.2">
      <c r="U570"/>
      <c r="V570"/>
      <c r="W570"/>
      <c r="X570"/>
    </row>
    <row r="571" spans="21:24" x14ac:dyDescent="0.2">
      <c r="U571"/>
      <c r="V571"/>
      <c r="W571"/>
      <c r="X571"/>
    </row>
    <row r="572" spans="21:24" x14ac:dyDescent="0.2">
      <c r="U572"/>
      <c r="V572"/>
      <c r="W572"/>
      <c r="X572"/>
    </row>
    <row r="573" spans="21:24" x14ac:dyDescent="0.2">
      <c r="U573"/>
      <c r="V573"/>
      <c r="W573"/>
      <c r="X573"/>
    </row>
    <row r="574" spans="21:24" x14ac:dyDescent="0.2">
      <c r="U574"/>
      <c r="V574"/>
      <c r="W574"/>
      <c r="X574"/>
    </row>
    <row r="575" spans="21:24" x14ac:dyDescent="0.2">
      <c r="U575"/>
      <c r="V575"/>
      <c r="W575"/>
      <c r="X575"/>
    </row>
    <row r="576" spans="21:24" x14ac:dyDescent="0.2">
      <c r="U576"/>
      <c r="V576"/>
      <c r="W576"/>
      <c r="X576"/>
    </row>
    <row r="577" spans="21:24" x14ac:dyDescent="0.2">
      <c r="U577"/>
      <c r="V577"/>
      <c r="W577"/>
      <c r="X577"/>
    </row>
    <row r="578" spans="21:24" x14ac:dyDescent="0.2">
      <c r="U578"/>
      <c r="V578"/>
      <c r="W578"/>
      <c r="X578"/>
    </row>
    <row r="579" spans="21:24" x14ac:dyDescent="0.2">
      <c r="U579"/>
      <c r="V579"/>
      <c r="W579"/>
      <c r="X579"/>
    </row>
    <row r="580" spans="21:24" x14ac:dyDescent="0.2">
      <c r="U580"/>
      <c r="V580"/>
      <c r="W580"/>
      <c r="X580"/>
    </row>
    <row r="581" spans="21:24" x14ac:dyDescent="0.2">
      <c r="U581"/>
      <c r="V581"/>
      <c r="W581"/>
      <c r="X581"/>
    </row>
    <row r="582" spans="21:24" x14ac:dyDescent="0.2">
      <c r="U582"/>
      <c r="V582"/>
      <c r="W582"/>
      <c r="X582"/>
    </row>
    <row r="583" spans="21:24" x14ac:dyDescent="0.2">
      <c r="U583"/>
      <c r="V583"/>
      <c r="W583"/>
      <c r="X583"/>
    </row>
    <row r="584" spans="21:24" x14ac:dyDescent="0.2">
      <c r="U584"/>
      <c r="V584"/>
      <c r="W584"/>
      <c r="X584"/>
    </row>
    <row r="585" spans="21:24" x14ac:dyDescent="0.2">
      <c r="U585"/>
      <c r="V585"/>
      <c r="W585"/>
      <c r="X585"/>
    </row>
    <row r="586" spans="21:24" x14ac:dyDescent="0.2">
      <c r="U586"/>
      <c r="V586"/>
      <c r="W586"/>
      <c r="X586"/>
    </row>
    <row r="587" spans="21:24" x14ac:dyDescent="0.2">
      <c r="U587"/>
      <c r="V587"/>
      <c r="W587"/>
      <c r="X587"/>
    </row>
    <row r="588" spans="21:24" x14ac:dyDescent="0.2">
      <c r="U588"/>
      <c r="V588"/>
      <c r="W588"/>
      <c r="X588"/>
    </row>
    <row r="589" spans="21:24" x14ac:dyDescent="0.2">
      <c r="U589"/>
      <c r="V589"/>
      <c r="W589"/>
      <c r="X589"/>
    </row>
    <row r="590" spans="21:24" x14ac:dyDescent="0.2">
      <c r="U590"/>
      <c r="V590"/>
      <c r="W590"/>
      <c r="X590"/>
    </row>
    <row r="591" spans="21:24" x14ac:dyDescent="0.2">
      <c r="U591"/>
      <c r="V591"/>
      <c r="W591"/>
      <c r="X591"/>
    </row>
    <row r="592" spans="21:24" x14ac:dyDescent="0.2">
      <c r="U592"/>
      <c r="V592"/>
      <c r="W592"/>
      <c r="X592"/>
    </row>
    <row r="593" spans="21:24" x14ac:dyDescent="0.2">
      <c r="U593"/>
      <c r="V593"/>
      <c r="W593"/>
      <c r="X593"/>
    </row>
    <row r="594" spans="21:24" x14ac:dyDescent="0.2">
      <c r="U594"/>
      <c r="V594"/>
      <c r="W594"/>
      <c r="X594"/>
    </row>
    <row r="595" spans="21:24" x14ac:dyDescent="0.2">
      <c r="U595"/>
      <c r="V595"/>
      <c r="W595"/>
      <c r="X595"/>
    </row>
    <row r="596" spans="21:24" x14ac:dyDescent="0.2">
      <c r="U596"/>
      <c r="V596"/>
      <c r="W596"/>
      <c r="X596"/>
    </row>
    <row r="597" spans="21:24" x14ac:dyDescent="0.2">
      <c r="U597"/>
      <c r="V597"/>
      <c r="W597"/>
      <c r="X597"/>
    </row>
    <row r="598" spans="21:24" x14ac:dyDescent="0.2">
      <c r="U598"/>
      <c r="V598"/>
      <c r="W598"/>
      <c r="X598"/>
    </row>
    <row r="599" spans="21:24" x14ac:dyDescent="0.2">
      <c r="U599"/>
      <c r="V599"/>
      <c r="W599"/>
      <c r="X599"/>
    </row>
    <row r="600" spans="21:24" x14ac:dyDescent="0.2">
      <c r="U600"/>
      <c r="V600"/>
      <c r="W600"/>
      <c r="X600"/>
    </row>
    <row r="601" spans="21:24" x14ac:dyDescent="0.2">
      <c r="U601"/>
      <c r="V601"/>
      <c r="W601"/>
      <c r="X601"/>
    </row>
    <row r="602" spans="21:24" x14ac:dyDescent="0.2">
      <c r="U602"/>
      <c r="V602"/>
      <c r="W602"/>
      <c r="X602"/>
    </row>
    <row r="603" spans="21:24" x14ac:dyDescent="0.2">
      <c r="U603"/>
      <c r="V603"/>
      <c r="W603"/>
      <c r="X603"/>
    </row>
    <row r="604" spans="21:24" x14ac:dyDescent="0.2">
      <c r="U604"/>
      <c r="V604"/>
      <c r="W604"/>
      <c r="X604"/>
    </row>
    <row r="605" spans="21:24" x14ac:dyDescent="0.2">
      <c r="U605"/>
      <c r="V605"/>
      <c r="W605"/>
      <c r="X605"/>
    </row>
    <row r="606" spans="21:24" x14ac:dyDescent="0.2">
      <c r="U606"/>
      <c r="V606"/>
      <c r="W606"/>
      <c r="X606"/>
    </row>
    <row r="607" spans="21:24" x14ac:dyDescent="0.2">
      <c r="U607"/>
      <c r="V607"/>
      <c r="W607"/>
      <c r="X607"/>
    </row>
    <row r="608" spans="21:24" x14ac:dyDescent="0.2">
      <c r="U608"/>
      <c r="V608"/>
      <c r="W608"/>
      <c r="X608"/>
    </row>
    <row r="609" spans="21:24" x14ac:dyDescent="0.2">
      <c r="U609"/>
      <c r="V609"/>
      <c r="W609"/>
      <c r="X609"/>
    </row>
    <row r="610" spans="21:24" x14ac:dyDescent="0.2">
      <c r="U610"/>
      <c r="V610"/>
      <c r="W610"/>
      <c r="X610"/>
    </row>
    <row r="611" spans="21:24" x14ac:dyDescent="0.2">
      <c r="U611"/>
      <c r="V611"/>
      <c r="W611"/>
      <c r="X611"/>
    </row>
    <row r="612" spans="21:24" x14ac:dyDescent="0.2">
      <c r="U612"/>
      <c r="V612"/>
      <c r="W612"/>
      <c r="X612"/>
    </row>
    <row r="613" spans="21:24" x14ac:dyDescent="0.2">
      <c r="U613"/>
      <c r="V613"/>
      <c r="W613"/>
      <c r="X613"/>
    </row>
    <row r="614" spans="21:24" x14ac:dyDescent="0.2">
      <c r="U614"/>
      <c r="V614"/>
      <c r="W614"/>
      <c r="X614"/>
    </row>
    <row r="615" spans="21:24" x14ac:dyDescent="0.2">
      <c r="U615"/>
      <c r="V615"/>
      <c r="W615"/>
      <c r="X615"/>
    </row>
    <row r="616" spans="21:24" x14ac:dyDescent="0.2">
      <c r="U616"/>
      <c r="V616"/>
      <c r="W616"/>
      <c r="X616"/>
    </row>
    <row r="617" spans="21:24" x14ac:dyDescent="0.2">
      <c r="U617"/>
      <c r="V617"/>
      <c r="W617"/>
      <c r="X617"/>
    </row>
    <row r="618" spans="21:24" x14ac:dyDescent="0.2">
      <c r="U618"/>
      <c r="V618"/>
      <c r="W618"/>
      <c r="X618"/>
    </row>
    <row r="619" spans="21:24" x14ac:dyDescent="0.2">
      <c r="U619"/>
      <c r="V619"/>
      <c r="W619"/>
      <c r="X619"/>
    </row>
    <row r="620" spans="21:24" x14ac:dyDescent="0.2">
      <c r="U620"/>
      <c r="V620"/>
      <c r="W620"/>
      <c r="X620"/>
    </row>
    <row r="621" spans="21:24" x14ac:dyDescent="0.2">
      <c r="U621"/>
      <c r="V621"/>
      <c r="W621"/>
      <c r="X621"/>
    </row>
    <row r="622" spans="21:24" x14ac:dyDescent="0.2">
      <c r="U622"/>
      <c r="V622"/>
      <c r="W622"/>
      <c r="X622"/>
    </row>
    <row r="623" spans="21:24" x14ac:dyDescent="0.2">
      <c r="U623"/>
      <c r="V623"/>
      <c r="W623"/>
      <c r="X623"/>
    </row>
    <row r="624" spans="21:24" x14ac:dyDescent="0.2">
      <c r="U624"/>
      <c r="V624"/>
      <c r="W624"/>
      <c r="X624"/>
    </row>
    <row r="625" spans="21:24" x14ac:dyDescent="0.2">
      <c r="U625"/>
      <c r="V625"/>
      <c r="W625"/>
      <c r="X625"/>
    </row>
    <row r="626" spans="21:24" x14ac:dyDescent="0.2">
      <c r="U626"/>
      <c r="V626"/>
      <c r="W626"/>
      <c r="X626"/>
    </row>
    <row r="627" spans="21:24" x14ac:dyDescent="0.2">
      <c r="U627"/>
      <c r="V627"/>
      <c r="W627"/>
      <c r="X627"/>
    </row>
    <row r="628" spans="21:24" x14ac:dyDescent="0.2">
      <c r="U628"/>
      <c r="V628"/>
      <c r="W628"/>
      <c r="X628"/>
    </row>
    <row r="629" spans="21:24" x14ac:dyDescent="0.2">
      <c r="U629"/>
      <c r="V629"/>
      <c r="W629"/>
      <c r="X629"/>
    </row>
    <row r="630" spans="21:24" x14ac:dyDescent="0.2">
      <c r="U630"/>
      <c r="V630"/>
      <c r="W630"/>
      <c r="X630"/>
    </row>
    <row r="631" spans="21:24" x14ac:dyDescent="0.2">
      <c r="U631"/>
      <c r="V631"/>
      <c r="W631"/>
      <c r="X631"/>
    </row>
    <row r="632" spans="21:24" x14ac:dyDescent="0.2">
      <c r="U632"/>
      <c r="V632"/>
      <c r="W632"/>
      <c r="X632"/>
    </row>
    <row r="633" spans="21:24" x14ac:dyDescent="0.2">
      <c r="U633"/>
      <c r="V633"/>
      <c r="W633"/>
      <c r="X633"/>
    </row>
    <row r="634" spans="21:24" x14ac:dyDescent="0.2">
      <c r="U634"/>
      <c r="V634"/>
      <c r="W634"/>
      <c r="X634"/>
    </row>
    <row r="635" spans="21:24" x14ac:dyDescent="0.2">
      <c r="U635"/>
      <c r="V635"/>
      <c r="W635"/>
      <c r="X635"/>
    </row>
    <row r="636" spans="21:24" x14ac:dyDescent="0.2">
      <c r="U636"/>
      <c r="V636"/>
      <c r="W636"/>
      <c r="X636"/>
    </row>
    <row r="637" spans="21:24" x14ac:dyDescent="0.2">
      <c r="U637"/>
      <c r="V637"/>
      <c r="W637"/>
      <c r="X637"/>
    </row>
    <row r="638" spans="21:24" x14ac:dyDescent="0.2">
      <c r="U638"/>
      <c r="V638"/>
      <c r="W638"/>
      <c r="X638"/>
    </row>
    <row r="639" spans="21:24" x14ac:dyDescent="0.2">
      <c r="U639"/>
      <c r="V639"/>
      <c r="W639"/>
      <c r="X639"/>
    </row>
    <row r="640" spans="21:24" x14ac:dyDescent="0.2">
      <c r="U640"/>
      <c r="V640"/>
      <c r="W640"/>
      <c r="X640"/>
    </row>
    <row r="641" spans="21:24" x14ac:dyDescent="0.2">
      <c r="U641"/>
      <c r="V641"/>
      <c r="W641"/>
      <c r="X641"/>
    </row>
    <row r="642" spans="21:24" x14ac:dyDescent="0.2">
      <c r="U642"/>
      <c r="V642"/>
      <c r="W642"/>
      <c r="X642"/>
    </row>
    <row r="643" spans="21:24" x14ac:dyDescent="0.2">
      <c r="U643"/>
      <c r="V643"/>
      <c r="W643"/>
      <c r="X643"/>
    </row>
    <row r="644" spans="21:24" x14ac:dyDescent="0.2">
      <c r="U644"/>
      <c r="V644"/>
      <c r="W644"/>
      <c r="X644"/>
    </row>
    <row r="645" spans="21:24" x14ac:dyDescent="0.2">
      <c r="U645"/>
      <c r="V645"/>
      <c r="W645"/>
      <c r="X645"/>
    </row>
    <row r="646" spans="21:24" x14ac:dyDescent="0.2">
      <c r="U646"/>
      <c r="V646"/>
      <c r="W646"/>
      <c r="X646"/>
    </row>
    <row r="647" spans="21:24" x14ac:dyDescent="0.2">
      <c r="U647"/>
      <c r="V647"/>
      <c r="W647"/>
      <c r="X647"/>
    </row>
    <row r="648" spans="21:24" x14ac:dyDescent="0.2">
      <c r="U648"/>
      <c r="V648"/>
      <c r="W648"/>
      <c r="X648"/>
    </row>
    <row r="649" spans="21:24" x14ac:dyDescent="0.2">
      <c r="U649"/>
      <c r="V649"/>
      <c r="W649"/>
      <c r="X649"/>
    </row>
    <row r="650" spans="21:24" x14ac:dyDescent="0.2">
      <c r="U650"/>
      <c r="V650"/>
      <c r="W650"/>
      <c r="X650"/>
    </row>
    <row r="651" spans="21:24" x14ac:dyDescent="0.2">
      <c r="U651"/>
      <c r="V651"/>
      <c r="W651"/>
      <c r="X651"/>
    </row>
    <row r="652" spans="21:24" x14ac:dyDescent="0.2">
      <c r="U652"/>
      <c r="V652"/>
      <c r="W652"/>
      <c r="X652"/>
    </row>
    <row r="653" spans="21:24" x14ac:dyDescent="0.2">
      <c r="U653"/>
      <c r="V653"/>
      <c r="W653"/>
      <c r="X653"/>
    </row>
    <row r="654" spans="21:24" x14ac:dyDescent="0.2">
      <c r="U654"/>
      <c r="V654"/>
      <c r="W654"/>
      <c r="X654"/>
    </row>
    <row r="655" spans="21:24" x14ac:dyDescent="0.2">
      <c r="U655"/>
      <c r="V655"/>
      <c r="W655"/>
      <c r="X655"/>
    </row>
    <row r="656" spans="21:24" x14ac:dyDescent="0.2">
      <c r="U656"/>
      <c r="V656"/>
      <c r="W656"/>
      <c r="X656"/>
    </row>
    <row r="657" spans="21:24" x14ac:dyDescent="0.2">
      <c r="U657"/>
      <c r="V657"/>
      <c r="W657"/>
      <c r="X657"/>
    </row>
    <row r="658" spans="21:24" x14ac:dyDescent="0.2">
      <c r="U658"/>
      <c r="V658"/>
      <c r="W658"/>
      <c r="X658"/>
    </row>
    <row r="659" spans="21:24" x14ac:dyDescent="0.2">
      <c r="U659"/>
      <c r="V659"/>
      <c r="W659"/>
      <c r="X659"/>
    </row>
    <row r="660" spans="21:24" x14ac:dyDescent="0.2">
      <c r="U660"/>
      <c r="V660"/>
      <c r="W660"/>
      <c r="X660"/>
    </row>
    <row r="661" spans="21:24" x14ac:dyDescent="0.2">
      <c r="U661"/>
      <c r="V661"/>
      <c r="W661"/>
      <c r="X661"/>
    </row>
    <row r="662" spans="21:24" x14ac:dyDescent="0.2">
      <c r="U662"/>
      <c r="V662"/>
      <c r="W662"/>
      <c r="X662"/>
    </row>
    <row r="663" spans="21:24" x14ac:dyDescent="0.2">
      <c r="U663"/>
      <c r="V663"/>
      <c r="W663"/>
      <c r="X663"/>
    </row>
    <row r="664" spans="21:24" x14ac:dyDescent="0.2">
      <c r="U664"/>
      <c r="V664"/>
      <c r="W664"/>
      <c r="X664"/>
    </row>
    <row r="665" spans="21:24" x14ac:dyDescent="0.2">
      <c r="U665"/>
      <c r="V665"/>
      <c r="W665"/>
      <c r="X665"/>
    </row>
    <row r="666" spans="21:24" x14ac:dyDescent="0.2">
      <c r="U666"/>
      <c r="V666"/>
      <c r="W666"/>
      <c r="X666"/>
    </row>
    <row r="667" spans="21:24" x14ac:dyDescent="0.2">
      <c r="U667"/>
      <c r="V667"/>
      <c r="W667"/>
      <c r="X667"/>
    </row>
    <row r="668" spans="21:24" x14ac:dyDescent="0.2">
      <c r="U668"/>
      <c r="V668"/>
      <c r="W668"/>
      <c r="X668"/>
    </row>
    <row r="669" spans="21:24" x14ac:dyDescent="0.2">
      <c r="U669"/>
      <c r="V669"/>
      <c r="W669"/>
      <c r="X669"/>
    </row>
    <row r="670" spans="21:24" x14ac:dyDescent="0.2">
      <c r="U670"/>
      <c r="V670"/>
      <c r="W670"/>
      <c r="X670"/>
    </row>
    <row r="671" spans="21:24" x14ac:dyDescent="0.2">
      <c r="U671"/>
      <c r="V671"/>
      <c r="W671"/>
      <c r="X671"/>
    </row>
    <row r="672" spans="21:24" x14ac:dyDescent="0.2">
      <c r="U672"/>
      <c r="V672"/>
      <c r="W672"/>
      <c r="X672"/>
    </row>
    <row r="673" spans="21:24" x14ac:dyDescent="0.2">
      <c r="U673"/>
      <c r="V673"/>
      <c r="W673"/>
      <c r="X673"/>
    </row>
    <row r="674" spans="21:24" x14ac:dyDescent="0.2">
      <c r="U674"/>
      <c r="V674"/>
      <c r="W674"/>
      <c r="X674"/>
    </row>
    <row r="675" spans="21:24" x14ac:dyDescent="0.2">
      <c r="U675"/>
      <c r="V675"/>
      <c r="W675"/>
      <c r="X675"/>
    </row>
    <row r="676" spans="21:24" x14ac:dyDescent="0.2">
      <c r="U676"/>
      <c r="V676"/>
      <c r="W676"/>
      <c r="X676"/>
    </row>
    <row r="677" spans="21:24" x14ac:dyDescent="0.2">
      <c r="U677"/>
      <c r="V677"/>
      <c r="W677"/>
      <c r="X677"/>
    </row>
    <row r="678" spans="21:24" x14ac:dyDescent="0.2">
      <c r="U678"/>
      <c r="V678"/>
      <c r="W678"/>
      <c r="X678"/>
    </row>
    <row r="679" spans="21:24" x14ac:dyDescent="0.2">
      <c r="U679"/>
      <c r="V679"/>
      <c r="W679"/>
      <c r="X679"/>
    </row>
    <row r="680" spans="21:24" x14ac:dyDescent="0.2">
      <c r="U680"/>
      <c r="V680"/>
      <c r="W680"/>
      <c r="X680"/>
    </row>
    <row r="681" spans="21:24" x14ac:dyDescent="0.2">
      <c r="U681"/>
      <c r="V681"/>
      <c r="W681"/>
      <c r="X681"/>
    </row>
    <row r="682" spans="21:24" x14ac:dyDescent="0.2">
      <c r="U682"/>
      <c r="V682"/>
      <c r="W682"/>
      <c r="X682"/>
    </row>
    <row r="683" spans="21:24" x14ac:dyDescent="0.2">
      <c r="U683"/>
      <c r="V683"/>
      <c r="W683"/>
      <c r="X683"/>
    </row>
    <row r="684" spans="21:24" x14ac:dyDescent="0.2">
      <c r="U684"/>
      <c r="V684"/>
      <c r="W684"/>
      <c r="X684"/>
    </row>
    <row r="685" spans="21:24" x14ac:dyDescent="0.2">
      <c r="U685"/>
      <c r="V685"/>
      <c r="W685"/>
      <c r="X685"/>
    </row>
    <row r="686" spans="21:24" x14ac:dyDescent="0.2">
      <c r="U686"/>
      <c r="V686"/>
      <c r="W686"/>
      <c r="X686"/>
    </row>
    <row r="687" spans="21:24" x14ac:dyDescent="0.2">
      <c r="U687"/>
      <c r="V687"/>
      <c r="W687"/>
      <c r="X687"/>
    </row>
    <row r="688" spans="21:24" x14ac:dyDescent="0.2">
      <c r="U688"/>
      <c r="V688"/>
      <c r="W688"/>
      <c r="X688"/>
    </row>
    <row r="689" spans="21:24" x14ac:dyDescent="0.2">
      <c r="U689"/>
      <c r="V689"/>
      <c r="W689"/>
      <c r="X689"/>
    </row>
    <row r="690" spans="21:24" x14ac:dyDescent="0.2">
      <c r="U690"/>
      <c r="V690"/>
      <c r="W690"/>
      <c r="X690"/>
    </row>
    <row r="691" spans="21:24" x14ac:dyDescent="0.2">
      <c r="U691"/>
      <c r="V691"/>
      <c r="W691"/>
      <c r="X691"/>
    </row>
    <row r="692" spans="21:24" x14ac:dyDescent="0.2">
      <c r="U692"/>
      <c r="V692"/>
      <c r="W692"/>
      <c r="X692"/>
    </row>
    <row r="693" spans="21:24" x14ac:dyDescent="0.2">
      <c r="U693"/>
      <c r="V693"/>
      <c r="W693"/>
      <c r="X693"/>
    </row>
    <row r="694" spans="21:24" x14ac:dyDescent="0.2">
      <c r="U694"/>
      <c r="V694"/>
      <c r="W694"/>
      <c r="X694"/>
    </row>
    <row r="695" spans="21:24" x14ac:dyDescent="0.2">
      <c r="U695"/>
      <c r="V695"/>
      <c r="W695"/>
      <c r="X695"/>
    </row>
    <row r="696" spans="21:24" x14ac:dyDescent="0.2">
      <c r="U696"/>
      <c r="V696"/>
      <c r="W696"/>
      <c r="X696"/>
    </row>
    <row r="697" spans="21:24" x14ac:dyDescent="0.2">
      <c r="U697"/>
      <c r="V697"/>
      <c r="W697"/>
      <c r="X697"/>
    </row>
    <row r="698" spans="21:24" x14ac:dyDescent="0.2">
      <c r="U698"/>
      <c r="V698"/>
      <c r="W698"/>
      <c r="X698"/>
    </row>
    <row r="699" spans="21:24" x14ac:dyDescent="0.2">
      <c r="U699"/>
      <c r="V699"/>
      <c r="W699"/>
      <c r="X699"/>
    </row>
    <row r="700" spans="21:24" x14ac:dyDescent="0.2">
      <c r="U700"/>
      <c r="V700"/>
      <c r="W700"/>
      <c r="X700"/>
    </row>
    <row r="701" spans="21:24" x14ac:dyDescent="0.2">
      <c r="U701"/>
      <c r="V701"/>
      <c r="W701"/>
      <c r="X701"/>
    </row>
    <row r="702" spans="21:24" x14ac:dyDescent="0.2">
      <c r="U702"/>
      <c r="V702"/>
      <c r="W702"/>
      <c r="X702"/>
    </row>
    <row r="703" spans="21:24" x14ac:dyDescent="0.2">
      <c r="U703"/>
      <c r="V703"/>
      <c r="W703"/>
      <c r="X703"/>
    </row>
    <row r="704" spans="21:24" x14ac:dyDescent="0.2">
      <c r="U704"/>
      <c r="V704"/>
      <c r="W704"/>
      <c r="X704"/>
    </row>
    <row r="705" spans="21:24" x14ac:dyDescent="0.2">
      <c r="U705"/>
      <c r="V705"/>
      <c r="W705"/>
      <c r="X705"/>
    </row>
    <row r="706" spans="21:24" x14ac:dyDescent="0.2">
      <c r="U706"/>
      <c r="V706"/>
      <c r="W706"/>
      <c r="X706"/>
    </row>
    <row r="707" spans="21:24" x14ac:dyDescent="0.2">
      <c r="U707"/>
      <c r="V707"/>
      <c r="W707"/>
      <c r="X707"/>
    </row>
    <row r="708" spans="21:24" x14ac:dyDescent="0.2">
      <c r="U708"/>
      <c r="V708"/>
      <c r="W708"/>
      <c r="X708"/>
    </row>
    <row r="709" spans="21:24" x14ac:dyDescent="0.2">
      <c r="U709"/>
      <c r="V709"/>
      <c r="W709"/>
      <c r="X709"/>
    </row>
    <row r="710" spans="21:24" x14ac:dyDescent="0.2">
      <c r="U710"/>
      <c r="V710"/>
      <c r="W710"/>
      <c r="X710"/>
    </row>
    <row r="711" spans="21:24" x14ac:dyDescent="0.2">
      <c r="U711"/>
      <c r="V711"/>
      <c r="W711"/>
      <c r="X711"/>
    </row>
    <row r="712" spans="21:24" x14ac:dyDescent="0.2">
      <c r="U712"/>
      <c r="V712"/>
      <c r="W712"/>
      <c r="X712"/>
    </row>
    <row r="713" spans="21:24" x14ac:dyDescent="0.2">
      <c r="U713"/>
      <c r="V713"/>
      <c r="W713"/>
      <c r="X713"/>
    </row>
    <row r="714" spans="21:24" x14ac:dyDescent="0.2">
      <c r="U714"/>
      <c r="V714"/>
      <c r="W714"/>
      <c r="X714"/>
    </row>
    <row r="715" spans="21:24" x14ac:dyDescent="0.2">
      <c r="U715"/>
      <c r="V715"/>
      <c r="W715"/>
      <c r="X715"/>
    </row>
    <row r="716" spans="21:24" x14ac:dyDescent="0.2">
      <c r="U716"/>
      <c r="V716"/>
      <c r="W716"/>
      <c r="X716"/>
    </row>
    <row r="717" spans="21:24" x14ac:dyDescent="0.2">
      <c r="U717"/>
      <c r="V717"/>
      <c r="W717"/>
      <c r="X717"/>
    </row>
    <row r="718" spans="21:24" x14ac:dyDescent="0.2">
      <c r="U718"/>
      <c r="V718"/>
      <c r="W718"/>
      <c r="X718"/>
    </row>
    <row r="719" spans="21:24" x14ac:dyDescent="0.2">
      <c r="U719"/>
      <c r="V719"/>
      <c r="W719"/>
      <c r="X719"/>
    </row>
    <row r="720" spans="21:24" x14ac:dyDescent="0.2">
      <c r="U720"/>
      <c r="V720"/>
      <c r="W720"/>
      <c r="X720"/>
    </row>
    <row r="721" spans="21:24" x14ac:dyDescent="0.2">
      <c r="U721"/>
      <c r="V721"/>
      <c r="W721"/>
      <c r="X721"/>
    </row>
    <row r="722" spans="21:24" x14ac:dyDescent="0.2">
      <c r="U722"/>
      <c r="V722"/>
      <c r="W722"/>
      <c r="X722"/>
    </row>
    <row r="723" spans="21:24" x14ac:dyDescent="0.2">
      <c r="U723"/>
      <c r="V723"/>
      <c r="W723"/>
      <c r="X723"/>
    </row>
    <row r="724" spans="21:24" x14ac:dyDescent="0.2">
      <c r="U724"/>
      <c r="V724"/>
      <c r="W724"/>
      <c r="X724"/>
    </row>
    <row r="725" spans="21:24" x14ac:dyDescent="0.2">
      <c r="U725"/>
      <c r="V725"/>
      <c r="W725"/>
      <c r="X725"/>
    </row>
    <row r="726" spans="21:24" x14ac:dyDescent="0.2">
      <c r="U726"/>
      <c r="V726"/>
      <c r="W726"/>
      <c r="X726"/>
    </row>
    <row r="727" spans="21:24" x14ac:dyDescent="0.2">
      <c r="U727"/>
      <c r="V727"/>
      <c r="W727"/>
      <c r="X727"/>
    </row>
    <row r="728" spans="21:24" x14ac:dyDescent="0.2">
      <c r="U728"/>
      <c r="V728"/>
      <c r="W728"/>
      <c r="X728"/>
    </row>
    <row r="729" spans="21:24" x14ac:dyDescent="0.2">
      <c r="U729"/>
      <c r="V729"/>
      <c r="W729"/>
      <c r="X729"/>
    </row>
    <row r="730" spans="21:24" x14ac:dyDescent="0.2">
      <c r="U730"/>
      <c r="V730"/>
      <c r="W730"/>
      <c r="X730"/>
    </row>
    <row r="731" spans="21:24" x14ac:dyDescent="0.2">
      <c r="U731"/>
      <c r="V731"/>
      <c r="W731"/>
      <c r="X731"/>
    </row>
    <row r="732" spans="21:24" x14ac:dyDescent="0.2">
      <c r="U732"/>
      <c r="V732"/>
      <c r="W732"/>
      <c r="X732"/>
    </row>
    <row r="733" spans="21:24" x14ac:dyDescent="0.2">
      <c r="U733"/>
      <c r="V733"/>
      <c r="W733"/>
      <c r="X733"/>
    </row>
    <row r="734" spans="21:24" x14ac:dyDescent="0.2">
      <c r="U734"/>
      <c r="V734"/>
      <c r="W734"/>
      <c r="X734"/>
    </row>
    <row r="735" spans="21:24" x14ac:dyDescent="0.2">
      <c r="U735"/>
      <c r="V735"/>
      <c r="W735"/>
      <c r="X735"/>
    </row>
    <row r="736" spans="21:24" x14ac:dyDescent="0.2">
      <c r="U736"/>
      <c r="V736"/>
      <c r="W736"/>
      <c r="X736"/>
    </row>
    <row r="737" spans="21:24" x14ac:dyDescent="0.2">
      <c r="U737"/>
      <c r="V737"/>
      <c r="W737"/>
      <c r="X737"/>
    </row>
    <row r="738" spans="21:24" x14ac:dyDescent="0.2">
      <c r="U738"/>
      <c r="V738"/>
      <c r="W738"/>
      <c r="X738"/>
    </row>
    <row r="739" spans="21:24" x14ac:dyDescent="0.2">
      <c r="U739"/>
      <c r="V739"/>
      <c r="W739"/>
      <c r="X739"/>
    </row>
    <row r="740" spans="21:24" x14ac:dyDescent="0.2">
      <c r="U740"/>
      <c r="V740"/>
      <c r="W740"/>
      <c r="X740"/>
    </row>
    <row r="741" spans="21:24" x14ac:dyDescent="0.2">
      <c r="U741"/>
      <c r="V741"/>
      <c r="W741"/>
      <c r="X741"/>
    </row>
    <row r="742" spans="21:24" x14ac:dyDescent="0.2">
      <c r="U742"/>
      <c r="V742"/>
      <c r="W742"/>
      <c r="X742"/>
    </row>
    <row r="743" spans="21:24" x14ac:dyDescent="0.2">
      <c r="U743"/>
      <c r="V743"/>
      <c r="W743"/>
      <c r="X743"/>
    </row>
    <row r="744" spans="21:24" x14ac:dyDescent="0.2">
      <c r="U744"/>
      <c r="V744"/>
      <c r="W744"/>
      <c r="X744"/>
    </row>
    <row r="745" spans="21:24" x14ac:dyDescent="0.2">
      <c r="U745"/>
      <c r="V745"/>
      <c r="W745"/>
      <c r="X745"/>
    </row>
    <row r="746" spans="21:24" x14ac:dyDescent="0.2">
      <c r="U746"/>
      <c r="V746"/>
      <c r="W746"/>
      <c r="X746"/>
    </row>
    <row r="747" spans="21:24" x14ac:dyDescent="0.2">
      <c r="U747"/>
      <c r="V747"/>
      <c r="W747"/>
      <c r="X747"/>
    </row>
    <row r="748" spans="21:24" x14ac:dyDescent="0.2">
      <c r="U748"/>
      <c r="V748"/>
      <c r="W748"/>
      <c r="X748"/>
    </row>
    <row r="749" spans="21:24" x14ac:dyDescent="0.2">
      <c r="U749"/>
      <c r="V749"/>
      <c r="W749"/>
      <c r="X749"/>
    </row>
    <row r="750" spans="21:24" x14ac:dyDescent="0.2">
      <c r="U750"/>
      <c r="V750"/>
      <c r="W750"/>
      <c r="X750"/>
    </row>
    <row r="751" spans="21:24" x14ac:dyDescent="0.2">
      <c r="U751"/>
      <c r="V751"/>
      <c r="W751"/>
      <c r="X751"/>
    </row>
    <row r="752" spans="21:24" x14ac:dyDescent="0.2">
      <c r="U752"/>
      <c r="V752"/>
      <c r="W752"/>
      <c r="X752"/>
    </row>
    <row r="753" spans="21:24" x14ac:dyDescent="0.2">
      <c r="U753"/>
      <c r="V753"/>
      <c r="W753"/>
      <c r="X753"/>
    </row>
    <row r="754" spans="21:24" x14ac:dyDescent="0.2">
      <c r="U754"/>
      <c r="V754"/>
      <c r="W754"/>
      <c r="X754"/>
    </row>
    <row r="755" spans="21:24" x14ac:dyDescent="0.2">
      <c r="U755"/>
      <c r="V755"/>
      <c r="W755"/>
      <c r="X755"/>
    </row>
    <row r="756" spans="21:24" x14ac:dyDescent="0.2">
      <c r="U756"/>
      <c r="V756"/>
      <c r="W756"/>
      <c r="X756"/>
    </row>
    <row r="757" spans="21:24" x14ac:dyDescent="0.2">
      <c r="U757"/>
      <c r="V757"/>
      <c r="W757"/>
      <c r="X757"/>
    </row>
    <row r="758" spans="21:24" x14ac:dyDescent="0.2">
      <c r="U758"/>
      <c r="V758"/>
      <c r="W758"/>
      <c r="X758"/>
    </row>
    <row r="759" spans="21:24" x14ac:dyDescent="0.2">
      <c r="U759"/>
      <c r="V759"/>
      <c r="W759"/>
      <c r="X759"/>
    </row>
    <row r="760" spans="21:24" x14ac:dyDescent="0.2">
      <c r="U760"/>
      <c r="V760"/>
      <c r="W760"/>
      <c r="X760"/>
    </row>
    <row r="761" spans="21:24" x14ac:dyDescent="0.2">
      <c r="U761"/>
      <c r="V761"/>
      <c r="W761"/>
      <c r="X761"/>
    </row>
    <row r="762" spans="21:24" x14ac:dyDescent="0.2">
      <c r="U762"/>
      <c r="V762"/>
      <c r="W762"/>
      <c r="X762"/>
    </row>
    <row r="763" spans="21:24" x14ac:dyDescent="0.2">
      <c r="U763"/>
      <c r="V763"/>
      <c r="W763"/>
      <c r="X763"/>
    </row>
    <row r="764" spans="21:24" x14ac:dyDescent="0.2">
      <c r="U764"/>
      <c r="V764"/>
      <c r="W764"/>
      <c r="X764"/>
    </row>
    <row r="765" spans="21:24" x14ac:dyDescent="0.2">
      <c r="U765"/>
      <c r="V765"/>
      <c r="W765"/>
      <c r="X765"/>
    </row>
    <row r="766" spans="21:24" x14ac:dyDescent="0.2">
      <c r="U766"/>
      <c r="V766"/>
      <c r="W766"/>
      <c r="X766"/>
    </row>
    <row r="767" spans="21:24" x14ac:dyDescent="0.2">
      <c r="U767"/>
      <c r="V767"/>
      <c r="W767"/>
      <c r="X767"/>
    </row>
    <row r="768" spans="21:24" x14ac:dyDescent="0.2">
      <c r="U768"/>
      <c r="V768"/>
      <c r="W768"/>
      <c r="X768"/>
    </row>
    <row r="769" spans="21:24" x14ac:dyDescent="0.2">
      <c r="U769"/>
      <c r="V769"/>
      <c r="W769"/>
      <c r="X769"/>
    </row>
    <row r="770" spans="21:24" x14ac:dyDescent="0.2">
      <c r="U770"/>
      <c r="V770"/>
      <c r="W770"/>
      <c r="X770"/>
    </row>
    <row r="771" spans="21:24" x14ac:dyDescent="0.2">
      <c r="U771"/>
      <c r="V771"/>
      <c r="W771"/>
      <c r="X771"/>
    </row>
    <row r="772" spans="21:24" x14ac:dyDescent="0.2">
      <c r="U772"/>
      <c r="V772"/>
      <c r="W772"/>
      <c r="X772"/>
    </row>
    <row r="773" spans="21:24" x14ac:dyDescent="0.2">
      <c r="U773"/>
      <c r="V773"/>
      <c r="W773"/>
      <c r="X773"/>
    </row>
    <row r="774" spans="21:24" x14ac:dyDescent="0.2">
      <c r="U774"/>
      <c r="V774"/>
      <c r="W774"/>
      <c r="X774"/>
    </row>
    <row r="775" spans="21:24" x14ac:dyDescent="0.2">
      <c r="U775"/>
      <c r="V775"/>
      <c r="W775"/>
      <c r="X775"/>
    </row>
    <row r="776" spans="21:24" x14ac:dyDescent="0.2">
      <c r="U776"/>
      <c r="V776"/>
      <c r="W776"/>
      <c r="X776"/>
    </row>
    <row r="777" spans="21:24" x14ac:dyDescent="0.2">
      <c r="U777"/>
      <c r="V777"/>
      <c r="W777"/>
      <c r="X777"/>
    </row>
    <row r="778" spans="21:24" x14ac:dyDescent="0.2">
      <c r="U778"/>
      <c r="V778"/>
      <c r="W778"/>
      <c r="X778"/>
    </row>
    <row r="779" spans="21:24" x14ac:dyDescent="0.2">
      <c r="U779"/>
      <c r="V779"/>
      <c r="W779"/>
      <c r="X779"/>
    </row>
    <row r="780" spans="21:24" x14ac:dyDescent="0.2">
      <c r="U780"/>
      <c r="V780"/>
      <c r="W780"/>
      <c r="X780"/>
    </row>
    <row r="781" spans="21:24" x14ac:dyDescent="0.2">
      <c r="U781"/>
      <c r="V781"/>
      <c r="W781"/>
      <c r="X781"/>
    </row>
    <row r="782" spans="21:24" x14ac:dyDescent="0.2">
      <c r="U782"/>
      <c r="V782"/>
      <c r="W782"/>
      <c r="X782"/>
    </row>
    <row r="783" spans="21:24" x14ac:dyDescent="0.2">
      <c r="U783"/>
      <c r="V783"/>
      <c r="W783"/>
      <c r="X783"/>
    </row>
    <row r="784" spans="21:24" x14ac:dyDescent="0.2">
      <c r="U784"/>
      <c r="V784"/>
      <c r="W784"/>
      <c r="X784"/>
    </row>
    <row r="785" spans="21:24" x14ac:dyDescent="0.2">
      <c r="U785"/>
      <c r="V785"/>
      <c r="W785"/>
      <c r="X785"/>
    </row>
    <row r="786" spans="21:24" x14ac:dyDescent="0.2">
      <c r="U786"/>
      <c r="V786"/>
      <c r="W786"/>
      <c r="X786"/>
    </row>
    <row r="787" spans="21:24" x14ac:dyDescent="0.2">
      <c r="U787"/>
      <c r="V787"/>
      <c r="W787"/>
      <c r="X787"/>
    </row>
    <row r="788" spans="21:24" x14ac:dyDescent="0.2">
      <c r="U788"/>
      <c r="V788"/>
      <c r="W788"/>
      <c r="X788"/>
    </row>
    <row r="789" spans="21:24" x14ac:dyDescent="0.2">
      <c r="U789"/>
      <c r="V789"/>
      <c r="W789"/>
      <c r="X789"/>
    </row>
    <row r="790" spans="21:24" x14ac:dyDescent="0.2">
      <c r="U790"/>
      <c r="V790"/>
      <c r="W790"/>
      <c r="X790"/>
    </row>
    <row r="791" spans="21:24" x14ac:dyDescent="0.2">
      <c r="U791"/>
      <c r="V791"/>
      <c r="W791"/>
      <c r="X791"/>
    </row>
    <row r="792" spans="21:24" x14ac:dyDescent="0.2">
      <c r="U792"/>
      <c r="V792"/>
      <c r="W792"/>
      <c r="X792"/>
    </row>
    <row r="793" spans="21:24" x14ac:dyDescent="0.2">
      <c r="U793"/>
      <c r="V793"/>
      <c r="W793"/>
      <c r="X793"/>
    </row>
    <row r="794" spans="21:24" x14ac:dyDescent="0.2">
      <c r="U794"/>
      <c r="V794"/>
      <c r="W794"/>
      <c r="X794"/>
    </row>
    <row r="795" spans="21:24" x14ac:dyDescent="0.2">
      <c r="U795"/>
      <c r="V795"/>
      <c r="W795"/>
      <c r="X795"/>
    </row>
    <row r="796" spans="21:24" x14ac:dyDescent="0.2">
      <c r="U796"/>
      <c r="V796"/>
      <c r="W796"/>
      <c r="X796"/>
    </row>
    <row r="797" spans="21:24" x14ac:dyDescent="0.2">
      <c r="U797"/>
      <c r="V797"/>
      <c r="W797"/>
      <c r="X797"/>
    </row>
    <row r="798" spans="21:24" x14ac:dyDescent="0.2">
      <c r="U798"/>
      <c r="V798"/>
      <c r="W798"/>
      <c r="X798"/>
    </row>
    <row r="799" spans="21:24" x14ac:dyDescent="0.2">
      <c r="U799"/>
      <c r="V799"/>
      <c r="W799"/>
      <c r="X799"/>
    </row>
    <row r="800" spans="21:24" x14ac:dyDescent="0.2">
      <c r="U800"/>
      <c r="V800"/>
      <c r="W800"/>
      <c r="X800"/>
    </row>
    <row r="801" spans="21:24" x14ac:dyDescent="0.2">
      <c r="U801"/>
      <c r="V801"/>
      <c r="W801"/>
      <c r="X801"/>
    </row>
    <row r="802" spans="21:24" x14ac:dyDescent="0.2">
      <c r="U802"/>
      <c r="V802"/>
      <c r="W802"/>
      <c r="X802"/>
    </row>
    <row r="803" spans="21:24" x14ac:dyDescent="0.2">
      <c r="U803"/>
      <c r="V803"/>
      <c r="W803"/>
      <c r="X803"/>
    </row>
    <row r="804" spans="21:24" x14ac:dyDescent="0.2">
      <c r="U804"/>
      <c r="V804"/>
      <c r="W804"/>
      <c r="X804"/>
    </row>
    <row r="805" spans="21:24" x14ac:dyDescent="0.2">
      <c r="U805"/>
      <c r="V805"/>
      <c r="W805"/>
      <c r="X805"/>
    </row>
    <row r="806" spans="21:24" x14ac:dyDescent="0.2">
      <c r="U806"/>
      <c r="V806"/>
      <c r="W806"/>
      <c r="X806"/>
    </row>
    <row r="807" spans="21:24" x14ac:dyDescent="0.2">
      <c r="U807"/>
      <c r="V807"/>
      <c r="W807"/>
      <c r="X807"/>
    </row>
    <row r="808" spans="21:24" x14ac:dyDescent="0.2">
      <c r="U808"/>
      <c r="V808"/>
      <c r="W808"/>
      <c r="X808"/>
    </row>
    <row r="809" spans="21:24" x14ac:dyDescent="0.2">
      <c r="U809"/>
      <c r="V809"/>
      <c r="W809"/>
      <c r="X809"/>
    </row>
    <row r="810" spans="21:24" x14ac:dyDescent="0.2">
      <c r="U810"/>
      <c r="V810"/>
      <c r="W810"/>
      <c r="X810"/>
    </row>
    <row r="811" spans="21:24" x14ac:dyDescent="0.2">
      <c r="U811"/>
      <c r="V811"/>
      <c r="W811"/>
      <c r="X811"/>
    </row>
    <row r="812" spans="21:24" x14ac:dyDescent="0.2">
      <c r="U812"/>
      <c r="V812"/>
      <c r="W812"/>
      <c r="X812"/>
    </row>
    <row r="813" spans="21:24" x14ac:dyDescent="0.2">
      <c r="U813"/>
      <c r="V813"/>
      <c r="W813"/>
      <c r="X813"/>
    </row>
    <row r="814" spans="21:24" x14ac:dyDescent="0.2">
      <c r="U814"/>
      <c r="V814"/>
      <c r="W814"/>
      <c r="X814"/>
    </row>
    <row r="815" spans="21:24" x14ac:dyDescent="0.2">
      <c r="U815"/>
      <c r="V815"/>
      <c r="W815"/>
      <c r="X815"/>
    </row>
    <row r="816" spans="21:24" x14ac:dyDescent="0.2">
      <c r="U816"/>
      <c r="V816"/>
      <c r="W816"/>
      <c r="X816"/>
    </row>
    <row r="817" spans="21:24" x14ac:dyDescent="0.2">
      <c r="U817"/>
      <c r="V817"/>
      <c r="W817"/>
      <c r="X817"/>
    </row>
    <row r="818" spans="21:24" x14ac:dyDescent="0.2">
      <c r="U818"/>
      <c r="V818"/>
      <c r="W818"/>
      <c r="X818"/>
    </row>
    <row r="819" spans="21:24" x14ac:dyDescent="0.2">
      <c r="U819"/>
      <c r="V819"/>
      <c r="W819"/>
      <c r="X819"/>
    </row>
    <row r="820" spans="21:24" x14ac:dyDescent="0.2">
      <c r="U820"/>
      <c r="V820"/>
      <c r="W820"/>
      <c r="X820"/>
    </row>
    <row r="821" spans="21:24" x14ac:dyDescent="0.2">
      <c r="U821"/>
      <c r="V821"/>
      <c r="W821"/>
      <c r="X821"/>
    </row>
    <row r="822" spans="21:24" x14ac:dyDescent="0.2">
      <c r="U822"/>
      <c r="V822"/>
      <c r="W822"/>
      <c r="X822"/>
    </row>
    <row r="823" spans="21:24" x14ac:dyDescent="0.2">
      <c r="U823"/>
      <c r="V823"/>
      <c r="W823"/>
      <c r="X823"/>
    </row>
    <row r="824" spans="21:24" x14ac:dyDescent="0.2">
      <c r="U824"/>
      <c r="V824"/>
      <c r="W824"/>
      <c r="X824"/>
    </row>
    <row r="825" spans="21:24" x14ac:dyDescent="0.2">
      <c r="U825"/>
      <c r="V825"/>
      <c r="W825"/>
      <c r="X825"/>
    </row>
    <row r="826" spans="21:24" x14ac:dyDescent="0.2">
      <c r="U826"/>
      <c r="V826"/>
      <c r="W826"/>
      <c r="X826"/>
    </row>
    <row r="827" spans="21:24" x14ac:dyDescent="0.2">
      <c r="U827"/>
      <c r="V827"/>
      <c r="W827"/>
      <c r="X827"/>
    </row>
    <row r="828" spans="21:24" x14ac:dyDescent="0.2">
      <c r="U828"/>
      <c r="V828"/>
      <c r="W828"/>
      <c r="X828"/>
    </row>
    <row r="829" spans="21:24" x14ac:dyDescent="0.2">
      <c r="U829"/>
      <c r="V829"/>
      <c r="W829"/>
      <c r="X829"/>
    </row>
    <row r="830" spans="21:24" x14ac:dyDescent="0.2">
      <c r="U830"/>
      <c r="V830"/>
      <c r="W830"/>
      <c r="X830"/>
    </row>
    <row r="831" spans="21:24" x14ac:dyDescent="0.2">
      <c r="U831"/>
      <c r="V831"/>
      <c r="W831"/>
      <c r="X831"/>
    </row>
    <row r="832" spans="21:24" x14ac:dyDescent="0.2">
      <c r="U832"/>
      <c r="V832"/>
      <c r="W832"/>
      <c r="X832"/>
    </row>
    <row r="833" spans="21:24" x14ac:dyDescent="0.2">
      <c r="U833"/>
      <c r="V833"/>
      <c r="W833"/>
      <c r="X833"/>
    </row>
    <row r="834" spans="21:24" x14ac:dyDescent="0.2">
      <c r="U834"/>
      <c r="V834"/>
      <c r="W834"/>
      <c r="X834"/>
    </row>
    <row r="835" spans="21:24" x14ac:dyDescent="0.2">
      <c r="U835"/>
      <c r="V835"/>
      <c r="W835"/>
      <c r="X835"/>
    </row>
    <row r="836" spans="21:24" x14ac:dyDescent="0.2">
      <c r="U836"/>
      <c r="V836"/>
      <c r="W836"/>
      <c r="X836"/>
    </row>
    <row r="837" spans="21:24" x14ac:dyDescent="0.2">
      <c r="U837"/>
      <c r="V837"/>
      <c r="W837"/>
      <c r="X837"/>
    </row>
    <row r="838" spans="21:24" x14ac:dyDescent="0.2">
      <c r="U838"/>
      <c r="V838"/>
      <c r="W838"/>
      <c r="X838"/>
    </row>
    <row r="839" spans="21:24" x14ac:dyDescent="0.2">
      <c r="U839"/>
      <c r="V839"/>
      <c r="W839"/>
      <c r="X839"/>
    </row>
    <row r="840" spans="21:24" x14ac:dyDescent="0.2">
      <c r="U840"/>
      <c r="V840"/>
      <c r="W840"/>
      <c r="X840"/>
    </row>
    <row r="841" spans="21:24" x14ac:dyDescent="0.2">
      <c r="U841"/>
      <c r="V841"/>
      <c r="W841"/>
      <c r="X841"/>
    </row>
    <row r="842" spans="21:24" x14ac:dyDescent="0.2">
      <c r="U842"/>
      <c r="V842"/>
      <c r="W842"/>
      <c r="X842"/>
    </row>
    <row r="843" spans="21:24" x14ac:dyDescent="0.2">
      <c r="U843"/>
      <c r="V843"/>
      <c r="W843"/>
      <c r="X843"/>
    </row>
    <row r="844" spans="21:24" x14ac:dyDescent="0.2">
      <c r="U844"/>
      <c r="V844"/>
      <c r="W844"/>
      <c r="X844"/>
    </row>
    <row r="845" spans="21:24" x14ac:dyDescent="0.2">
      <c r="U845"/>
      <c r="V845"/>
      <c r="W845"/>
      <c r="X845"/>
    </row>
    <row r="846" spans="21:24" x14ac:dyDescent="0.2">
      <c r="U846"/>
      <c r="V846"/>
      <c r="W846"/>
      <c r="X846"/>
    </row>
    <row r="847" spans="21:24" x14ac:dyDescent="0.2">
      <c r="U847"/>
      <c r="V847"/>
      <c r="W847"/>
      <c r="X847"/>
    </row>
    <row r="848" spans="21:24" x14ac:dyDescent="0.2">
      <c r="U848"/>
      <c r="V848"/>
      <c r="W848"/>
      <c r="X848"/>
    </row>
    <row r="849" spans="21:24" x14ac:dyDescent="0.2">
      <c r="U849"/>
      <c r="V849"/>
      <c r="W849"/>
      <c r="X849"/>
    </row>
    <row r="850" spans="21:24" x14ac:dyDescent="0.2">
      <c r="U850"/>
      <c r="V850"/>
      <c r="W850"/>
      <c r="X850"/>
    </row>
    <row r="851" spans="21:24" x14ac:dyDescent="0.2">
      <c r="U851"/>
      <c r="V851"/>
      <c r="W851"/>
      <c r="X851"/>
    </row>
    <row r="852" spans="21:24" x14ac:dyDescent="0.2">
      <c r="U852"/>
      <c r="V852"/>
      <c r="W852"/>
      <c r="X852"/>
    </row>
    <row r="853" spans="21:24" x14ac:dyDescent="0.2">
      <c r="U853"/>
      <c r="V853"/>
      <c r="W853"/>
      <c r="X853"/>
    </row>
    <row r="854" spans="21:24" x14ac:dyDescent="0.2">
      <c r="U854"/>
      <c r="V854"/>
      <c r="W854"/>
      <c r="X854"/>
    </row>
    <row r="855" spans="21:24" x14ac:dyDescent="0.2">
      <c r="U855"/>
      <c r="V855"/>
      <c r="W855"/>
      <c r="X855"/>
    </row>
    <row r="856" spans="21:24" x14ac:dyDescent="0.2">
      <c r="U856"/>
      <c r="V856"/>
      <c r="W856"/>
      <c r="X856"/>
    </row>
    <row r="857" spans="21:24" x14ac:dyDescent="0.2">
      <c r="U857"/>
      <c r="V857"/>
      <c r="W857"/>
      <c r="X857"/>
    </row>
    <row r="858" spans="21:24" x14ac:dyDescent="0.2">
      <c r="U858"/>
      <c r="V858"/>
      <c r="W858"/>
      <c r="X858"/>
    </row>
    <row r="859" spans="21:24" x14ac:dyDescent="0.2">
      <c r="U859"/>
      <c r="V859"/>
      <c r="W859"/>
      <c r="X859"/>
    </row>
    <row r="860" spans="21:24" x14ac:dyDescent="0.2">
      <c r="U860"/>
      <c r="V860"/>
      <c r="W860"/>
      <c r="X860"/>
    </row>
    <row r="861" spans="21:24" x14ac:dyDescent="0.2">
      <c r="U861"/>
      <c r="V861"/>
      <c r="W861"/>
      <c r="X861"/>
    </row>
    <row r="862" spans="21:24" x14ac:dyDescent="0.2">
      <c r="U862"/>
      <c r="V862"/>
      <c r="W862"/>
      <c r="X862"/>
    </row>
    <row r="863" spans="21:24" x14ac:dyDescent="0.2">
      <c r="U863"/>
      <c r="V863"/>
      <c r="W863"/>
      <c r="X863"/>
    </row>
    <row r="864" spans="21:24" x14ac:dyDescent="0.2">
      <c r="U864"/>
      <c r="V864"/>
      <c r="W864"/>
      <c r="X864"/>
    </row>
    <row r="865" spans="21:24" x14ac:dyDescent="0.2">
      <c r="U865"/>
      <c r="V865"/>
      <c r="W865"/>
      <c r="X865"/>
    </row>
    <row r="866" spans="21:24" x14ac:dyDescent="0.2">
      <c r="U866"/>
      <c r="V866"/>
      <c r="W866"/>
      <c r="X866"/>
    </row>
    <row r="867" spans="21:24" x14ac:dyDescent="0.2">
      <c r="U867"/>
      <c r="V867"/>
      <c r="W867"/>
      <c r="X867"/>
    </row>
    <row r="868" spans="21:24" x14ac:dyDescent="0.2">
      <c r="U868"/>
      <c r="V868"/>
      <c r="W868"/>
      <c r="X868"/>
    </row>
    <row r="869" spans="21:24" x14ac:dyDescent="0.2">
      <c r="U869"/>
      <c r="V869"/>
      <c r="W869"/>
      <c r="X869"/>
    </row>
    <row r="870" spans="21:24" x14ac:dyDescent="0.2">
      <c r="U870"/>
      <c r="V870"/>
      <c r="W870"/>
      <c r="X870"/>
    </row>
    <row r="871" spans="21:24" x14ac:dyDescent="0.2">
      <c r="U871"/>
      <c r="V871"/>
      <c r="W871"/>
      <c r="X871"/>
    </row>
    <row r="872" spans="21:24" x14ac:dyDescent="0.2">
      <c r="U872"/>
      <c r="V872"/>
      <c r="W872"/>
      <c r="X872"/>
    </row>
    <row r="873" spans="21:24" x14ac:dyDescent="0.2">
      <c r="U873"/>
      <c r="V873"/>
      <c r="W873"/>
      <c r="X873"/>
    </row>
    <row r="874" spans="21:24" x14ac:dyDescent="0.2">
      <c r="U874"/>
      <c r="V874"/>
      <c r="W874"/>
      <c r="X874"/>
    </row>
    <row r="875" spans="21:24" x14ac:dyDescent="0.2">
      <c r="U875"/>
      <c r="V875"/>
      <c r="W875"/>
      <c r="X875"/>
    </row>
    <row r="876" spans="21:24" x14ac:dyDescent="0.2">
      <c r="U876"/>
      <c r="V876"/>
      <c r="W876"/>
      <c r="X876"/>
    </row>
    <row r="877" spans="21:24" x14ac:dyDescent="0.2">
      <c r="U877"/>
      <c r="V877"/>
      <c r="W877"/>
      <c r="X877"/>
    </row>
    <row r="878" spans="21:24" x14ac:dyDescent="0.2">
      <c r="U878"/>
      <c r="V878"/>
      <c r="W878"/>
      <c r="X878"/>
    </row>
    <row r="879" spans="21:24" x14ac:dyDescent="0.2">
      <c r="U879"/>
      <c r="V879"/>
      <c r="W879"/>
      <c r="X879"/>
    </row>
    <row r="880" spans="21:24" x14ac:dyDescent="0.2">
      <c r="U880"/>
      <c r="V880"/>
      <c r="W880"/>
      <c r="X880"/>
    </row>
    <row r="881" spans="21:24" x14ac:dyDescent="0.2">
      <c r="U881"/>
      <c r="V881"/>
      <c r="W881"/>
      <c r="X881"/>
    </row>
    <row r="882" spans="21:24" x14ac:dyDescent="0.2">
      <c r="U882"/>
      <c r="V882"/>
      <c r="W882"/>
      <c r="X882"/>
    </row>
    <row r="883" spans="21:24" x14ac:dyDescent="0.2">
      <c r="U883"/>
      <c r="V883"/>
      <c r="W883"/>
      <c r="X883"/>
    </row>
    <row r="884" spans="21:24" x14ac:dyDescent="0.2">
      <c r="U884"/>
      <c r="V884"/>
      <c r="W884"/>
      <c r="X884"/>
    </row>
    <row r="885" spans="21:24" x14ac:dyDescent="0.2">
      <c r="U885"/>
      <c r="V885"/>
      <c r="W885"/>
      <c r="X885"/>
    </row>
    <row r="886" spans="21:24" x14ac:dyDescent="0.2">
      <c r="U886"/>
      <c r="V886"/>
      <c r="W886"/>
      <c r="X886"/>
    </row>
    <row r="887" spans="21:24" x14ac:dyDescent="0.2">
      <c r="U887"/>
      <c r="V887"/>
      <c r="W887"/>
      <c r="X887"/>
    </row>
    <row r="888" spans="21:24" x14ac:dyDescent="0.2">
      <c r="U888"/>
      <c r="V888"/>
      <c r="W888"/>
      <c r="X888"/>
    </row>
    <row r="889" spans="21:24" x14ac:dyDescent="0.2">
      <c r="U889"/>
      <c r="V889"/>
      <c r="W889"/>
      <c r="X889"/>
    </row>
    <row r="890" spans="21:24" x14ac:dyDescent="0.2">
      <c r="U890"/>
      <c r="V890"/>
      <c r="W890"/>
      <c r="X890"/>
    </row>
    <row r="891" spans="21:24" x14ac:dyDescent="0.2">
      <c r="U891"/>
      <c r="V891"/>
      <c r="W891"/>
      <c r="X891"/>
    </row>
    <row r="892" spans="21:24" x14ac:dyDescent="0.2">
      <c r="U892"/>
      <c r="V892"/>
      <c r="W892"/>
      <c r="X892"/>
    </row>
    <row r="893" spans="21:24" x14ac:dyDescent="0.2">
      <c r="U893"/>
      <c r="V893"/>
      <c r="W893"/>
      <c r="X893"/>
    </row>
    <row r="894" spans="21:24" x14ac:dyDescent="0.2">
      <c r="U894"/>
      <c r="V894"/>
      <c r="W894"/>
      <c r="X894"/>
    </row>
    <row r="895" spans="21:24" x14ac:dyDescent="0.2">
      <c r="U895"/>
      <c r="V895"/>
      <c r="W895"/>
      <c r="X895"/>
    </row>
    <row r="896" spans="21:24" x14ac:dyDescent="0.2">
      <c r="U896"/>
      <c r="V896"/>
      <c r="W896"/>
      <c r="X896"/>
    </row>
    <row r="897" spans="21:24" x14ac:dyDescent="0.2">
      <c r="U897"/>
      <c r="V897"/>
      <c r="W897"/>
      <c r="X897"/>
    </row>
    <row r="898" spans="21:24" x14ac:dyDescent="0.2">
      <c r="U898"/>
      <c r="V898"/>
      <c r="W898"/>
      <c r="X898"/>
    </row>
    <row r="899" spans="21:24" x14ac:dyDescent="0.2">
      <c r="U899"/>
      <c r="V899"/>
      <c r="W899"/>
      <c r="X899"/>
    </row>
    <row r="900" spans="21:24" x14ac:dyDescent="0.2">
      <c r="U900"/>
      <c r="V900"/>
      <c r="W900"/>
      <c r="X900"/>
    </row>
    <row r="901" spans="21:24" x14ac:dyDescent="0.2">
      <c r="U901"/>
      <c r="V901"/>
      <c r="W901"/>
      <c r="X901"/>
    </row>
    <row r="902" spans="21:24" x14ac:dyDescent="0.2">
      <c r="U902"/>
      <c r="V902"/>
      <c r="W902"/>
      <c r="X902"/>
    </row>
    <row r="903" spans="21:24" x14ac:dyDescent="0.2">
      <c r="U903"/>
      <c r="V903"/>
      <c r="W903"/>
      <c r="X903"/>
    </row>
    <row r="904" spans="21:24" x14ac:dyDescent="0.2">
      <c r="U904"/>
      <c r="V904"/>
      <c r="W904"/>
      <c r="X904"/>
    </row>
    <row r="905" spans="21:24" x14ac:dyDescent="0.2">
      <c r="U905"/>
      <c r="V905"/>
      <c r="W905"/>
      <c r="X905"/>
    </row>
    <row r="906" spans="21:24" x14ac:dyDescent="0.2">
      <c r="U906"/>
      <c r="V906"/>
      <c r="W906"/>
      <c r="X906"/>
    </row>
    <row r="907" spans="21:24" x14ac:dyDescent="0.2">
      <c r="U907"/>
      <c r="V907"/>
      <c r="W907"/>
      <c r="X907"/>
    </row>
    <row r="908" spans="21:24" x14ac:dyDescent="0.2">
      <c r="U908"/>
      <c r="V908"/>
      <c r="W908"/>
      <c r="X908"/>
    </row>
    <row r="909" spans="21:24" x14ac:dyDescent="0.2">
      <c r="U909"/>
      <c r="V909"/>
      <c r="W909"/>
      <c r="X909"/>
    </row>
    <row r="910" spans="21:24" x14ac:dyDescent="0.2">
      <c r="U910"/>
      <c r="V910"/>
      <c r="W910"/>
      <c r="X910"/>
    </row>
    <row r="911" spans="21:24" x14ac:dyDescent="0.2">
      <c r="U911"/>
      <c r="V911"/>
      <c r="W911"/>
      <c r="X911"/>
    </row>
    <row r="912" spans="21:24" x14ac:dyDescent="0.2">
      <c r="U912"/>
      <c r="V912"/>
      <c r="W912"/>
      <c r="X912"/>
    </row>
    <row r="913" spans="21:24" x14ac:dyDescent="0.2">
      <c r="U913"/>
      <c r="V913"/>
      <c r="W913"/>
      <c r="X913"/>
    </row>
    <row r="914" spans="21:24" x14ac:dyDescent="0.2">
      <c r="U914"/>
      <c r="V914"/>
      <c r="W914"/>
      <c r="X914"/>
    </row>
    <row r="915" spans="21:24" x14ac:dyDescent="0.2">
      <c r="U915"/>
      <c r="V915"/>
      <c r="W915"/>
      <c r="X915"/>
    </row>
    <row r="916" spans="21:24" x14ac:dyDescent="0.2">
      <c r="U916"/>
      <c r="V916"/>
      <c r="W916"/>
      <c r="X916"/>
    </row>
    <row r="917" spans="21:24" x14ac:dyDescent="0.2">
      <c r="U917"/>
      <c r="V917"/>
      <c r="W917"/>
      <c r="X917"/>
    </row>
    <row r="918" spans="21:24" x14ac:dyDescent="0.2">
      <c r="U918"/>
      <c r="V918"/>
      <c r="W918"/>
      <c r="X918"/>
    </row>
    <row r="919" spans="21:24" x14ac:dyDescent="0.2">
      <c r="U919"/>
      <c r="V919"/>
      <c r="W919"/>
      <c r="X919"/>
    </row>
    <row r="920" spans="21:24" x14ac:dyDescent="0.2">
      <c r="U920"/>
      <c r="V920"/>
      <c r="W920"/>
      <c r="X920"/>
    </row>
    <row r="921" spans="21:24" x14ac:dyDescent="0.2">
      <c r="U921"/>
      <c r="V921"/>
      <c r="W921"/>
      <c r="X921"/>
    </row>
    <row r="922" spans="21:24" x14ac:dyDescent="0.2">
      <c r="U922"/>
      <c r="V922"/>
      <c r="W922"/>
      <c r="X922"/>
    </row>
    <row r="923" spans="21:24" x14ac:dyDescent="0.2">
      <c r="U923"/>
      <c r="V923"/>
      <c r="W923"/>
      <c r="X923"/>
    </row>
    <row r="924" spans="21:24" x14ac:dyDescent="0.2">
      <c r="U924"/>
      <c r="V924"/>
      <c r="W924"/>
      <c r="X924"/>
    </row>
    <row r="925" spans="21:24" x14ac:dyDescent="0.2">
      <c r="U925"/>
      <c r="V925"/>
      <c r="W925"/>
      <c r="X925"/>
    </row>
    <row r="926" spans="21:24" x14ac:dyDescent="0.2">
      <c r="U926"/>
      <c r="V926"/>
      <c r="W926"/>
      <c r="X926"/>
    </row>
    <row r="927" spans="21:24" x14ac:dyDescent="0.2">
      <c r="U927"/>
      <c r="V927"/>
      <c r="W927"/>
      <c r="X927"/>
    </row>
    <row r="928" spans="21:24" x14ac:dyDescent="0.2">
      <c r="U928"/>
      <c r="V928"/>
      <c r="W928"/>
      <c r="X928"/>
    </row>
    <row r="929" spans="21:24" x14ac:dyDescent="0.2">
      <c r="U929"/>
      <c r="V929"/>
      <c r="W929"/>
      <c r="X929"/>
    </row>
    <row r="930" spans="21:24" x14ac:dyDescent="0.2">
      <c r="U930"/>
      <c r="V930"/>
      <c r="W930"/>
      <c r="X930"/>
    </row>
    <row r="931" spans="21:24" x14ac:dyDescent="0.2">
      <c r="U931"/>
      <c r="V931"/>
      <c r="W931"/>
      <c r="X931"/>
    </row>
    <row r="932" spans="21:24" x14ac:dyDescent="0.2">
      <c r="U932"/>
      <c r="V932"/>
      <c r="W932"/>
      <c r="X932"/>
    </row>
    <row r="933" spans="21:24" x14ac:dyDescent="0.2">
      <c r="U933"/>
      <c r="V933"/>
      <c r="W933"/>
      <c r="X933"/>
    </row>
    <row r="934" spans="21:24" x14ac:dyDescent="0.2">
      <c r="U934"/>
      <c r="V934"/>
      <c r="W934"/>
      <c r="X934"/>
    </row>
    <row r="935" spans="21:24" x14ac:dyDescent="0.2">
      <c r="U935"/>
      <c r="V935"/>
      <c r="W935"/>
      <c r="X935"/>
    </row>
    <row r="936" spans="21:24" x14ac:dyDescent="0.2">
      <c r="U936"/>
      <c r="V936"/>
      <c r="W936"/>
      <c r="X936"/>
    </row>
    <row r="937" spans="21:24" x14ac:dyDescent="0.2">
      <c r="U937"/>
      <c r="V937"/>
      <c r="W937"/>
      <c r="X937"/>
    </row>
    <row r="938" spans="21:24" x14ac:dyDescent="0.2">
      <c r="U938"/>
      <c r="V938"/>
      <c r="W938"/>
      <c r="X938"/>
    </row>
    <row r="939" spans="21:24" x14ac:dyDescent="0.2">
      <c r="U939"/>
      <c r="V939"/>
      <c r="W939"/>
      <c r="X939"/>
    </row>
    <row r="940" spans="21:24" x14ac:dyDescent="0.2">
      <c r="U940"/>
      <c r="V940"/>
      <c r="W940"/>
      <c r="X940"/>
    </row>
    <row r="941" spans="21:24" x14ac:dyDescent="0.2">
      <c r="U941"/>
      <c r="V941"/>
      <c r="W941"/>
      <c r="X941"/>
    </row>
    <row r="942" spans="21:24" x14ac:dyDescent="0.2">
      <c r="U942"/>
      <c r="V942"/>
      <c r="W942"/>
      <c r="X942"/>
    </row>
    <row r="943" spans="21:24" x14ac:dyDescent="0.2">
      <c r="U943"/>
      <c r="V943"/>
      <c r="W943"/>
      <c r="X943"/>
    </row>
    <row r="944" spans="21:24" x14ac:dyDescent="0.2">
      <c r="U944"/>
      <c r="V944"/>
      <c r="W944"/>
      <c r="X944"/>
    </row>
    <row r="945" spans="21:24" x14ac:dyDescent="0.2">
      <c r="U945"/>
      <c r="V945"/>
      <c r="W945"/>
      <c r="X945"/>
    </row>
    <row r="946" spans="21:24" x14ac:dyDescent="0.2">
      <c r="U946"/>
      <c r="V946"/>
      <c r="W946"/>
      <c r="X946"/>
    </row>
    <row r="947" spans="21:24" x14ac:dyDescent="0.2">
      <c r="U947"/>
      <c r="V947"/>
      <c r="W947"/>
      <c r="X947"/>
    </row>
    <row r="948" spans="21:24" x14ac:dyDescent="0.2">
      <c r="U948"/>
      <c r="V948"/>
      <c r="W948"/>
      <c r="X948"/>
    </row>
    <row r="949" spans="21:24" x14ac:dyDescent="0.2">
      <c r="U949"/>
      <c r="V949"/>
      <c r="W949"/>
      <c r="X949"/>
    </row>
    <row r="950" spans="21:24" x14ac:dyDescent="0.2">
      <c r="U950"/>
      <c r="V950"/>
      <c r="W950"/>
      <c r="X950"/>
    </row>
    <row r="951" spans="21:24" x14ac:dyDescent="0.2">
      <c r="U951"/>
      <c r="V951"/>
      <c r="W951"/>
      <c r="X951"/>
    </row>
    <row r="952" spans="21:24" x14ac:dyDescent="0.2">
      <c r="U952"/>
      <c r="V952"/>
      <c r="W952"/>
      <c r="X952"/>
    </row>
    <row r="953" spans="21:24" x14ac:dyDescent="0.2">
      <c r="U953"/>
      <c r="V953"/>
      <c r="W953"/>
      <c r="X953"/>
    </row>
    <row r="954" spans="21:24" x14ac:dyDescent="0.2">
      <c r="U954"/>
      <c r="V954"/>
      <c r="W954"/>
      <c r="X954"/>
    </row>
    <row r="955" spans="21:24" x14ac:dyDescent="0.2">
      <c r="U955"/>
      <c r="V955"/>
      <c r="W955"/>
      <c r="X955"/>
    </row>
    <row r="956" spans="21:24" x14ac:dyDescent="0.2">
      <c r="U956"/>
      <c r="V956"/>
      <c r="W956"/>
      <c r="X956"/>
    </row>
    <row r="957" spans="21:24" x14ac:dyDescent="0.2">
      <c r="U957"/>
      <c r="V957"/>
      <c r="W957"/>
      <c r="X957"/>
    </row>
    <row r="958" spans="21:24" x14ac:dyDescent="0.2">
      <c r="U958"/>
      <c r="V958"/>
      <c r="W958"/>
      <c r="X958"/>
    </row>
    <row r="959" spans="21:24" x14ac:dyDescent="0.2">
      <c r="U959"/>
      <c r="V959"/>
      <c r="W959"/>
      <c r="X959"/>
    </row>
    <row r="960" spans="21:24" x14ac:dyDescent="0.2">
      <c r="U960"/>
      <c r="V960"/>
      <c r="W960"/>
      <c r="X960"/>
    </row>
    <row r="961" spans="21:24" x14ac:dyDescent="0.2">
      <c r="U961"/>
      <c r="V961"/>
      <c r="W961"/>
      <c r="X961"/>
    </row>
    <row r="962" spans="21:24" x14ac:dyDescent="0.2">
      <c r="U962"/>
      <c r="V962"/>
      <c r="W962"/>
      <c r="X962"/>
    </row>
    <row r="963" spans="21:24" x14ac:dyDescent="0.2">
      <c r="U963"/>
      <c r="V963"/>
      <c r="W963"/>
      <c r="X963"/>
    </row>
    <row r="964" spans="21:24" x14ac:dyDescent="0.2">
      <c r="U964"/>
      <c r="V964"/>
      <c r="W964"/>
      <c r="X964"/>
    </row>
    <row r="965" spans="21:24" x14ac:dyDescent="0.2">
      <c r="U965"/>
      <c r="V965"/>
      <c r="W965"/>
      <c r="X965"/>
    </row>
    <row r="966" spans="21:24" x14ac:dyDescent="0.2">
      <c r="U966"/>
      <c r="V966"/>
      <c r="W966"/>
      <c r="X966"/>
    </row>
    <row r="967" spans="21:24" x14ac:dyDescent="0.2">
      <c r="U967"/>
      <c r="V967"/>
      <c r="W967"/>
      <c r="X967"/>
    </row>
    <row r="968" spans="21:24" x14ac:dyDescent="0.2">
      <c r="U968"/>
      <c r="V968"/>
      <c r="W968"/>
      <c r="X968"/>
    </row>
    <row r="969" spans="21:24" x14ac:dyDescent="0.2">
      <c r="U969"/>
      <c r="V969"/>
      <c r="W969"/>
      <c r="X969"/>
    </row>
    <row r="970" spans="21:24" x14ac:dyDescent="0.2">
      <c r="U970"/>
      <c r="V970"/>
      <c r="W970"/>
      <c r="X970"/>
    </row>
    <row r="971" spans="21:24" x14ac:dyDescent="0.2">
      <c r="U971"/>
      <c r="V971"/>
      <c r="W971"/>
      <c r="X971"/>
    </row>
    <row r="972" spans="21:24" x14ac:dyDescent="0.2">
      <c r="U972"/>
      <c r="V972"/>
      <c r="W972"/>
      <c r="X972"/>
    </row>
    <row r="973" spans="21:24" x14ac:dyDescent="0.2">
      <c r="U973"/>
      <c r="V973"/>
      <c r="W973"/>
      <c r="X973"/>
    </row>
    <row r="974" spans="21:24" x14ac:dyDescent="0.2">
      <c r="U974"/>
      <c r="V974"/>
      <c r="W974"/>
      <c r="X974"/>
    </row>
    <row r="975" spans="21:24" x14ac:dyDescent="0.2">
      <c r="U975"/>
      <c r="V975"/>
      <c r="W975"/>
      <c r="X975"/>
    </row>
    <row r="976" spans="21:24" x14ac:dyDescent="0.2">
      <c r="U976"/>
      <c r="V976"/>
      <c r="W976"/>
      <c r="X976"/>
    </row>
    <row r="977" spans="21:24" x14ac:dyDescent="0.2">
      <c r="U977"/>
      <c r="V977"/>
      <c r="W977"/>
      <c r="X977"/>
    </row>
    <row r="978" spans="21:24" x14ac:dyDescent="0.2">
      <c r="U978"/>
      <c r="V978"/>
      <c r="W978"/>
      <c r="X978"/>
    </row>
    <row r="979" spans="21:24" x14ac:dyDescent="0.2">
      <c r="U979"/>
      <c r="V979"/>
      <c r="W979"/>
      <c r="X979"/>
    </row>
    <row r="980" spans="21:24" x14ac:dyDescent="0.2">
      <c r="U980"/>
      <c r="V980"/>
      <c r="W980"/>
      <c r="X980"/>
    </row>
    <row r="981" spans="21:24" x14ac:dyDescent="0.2">
      <c r="U981"/>
      <c r="V981"/>
      <c r="W981"/>
      <c r="X981"/>
    </row>
    <row r="982" spans="21:24" x14ac:dyDescent="0.2">
      <c r="U982"/>
      <c r="V982"/>
      <c r="W982"/>
      <c r="X982"/>
    </row>
    <row r="983" spans="21:24" x14ac:dyDescent="0.2">
      <c r="U983"/>
      <c r="V983"/>
      <c r="W983"/>
      <c r="X983"/>
    </row>
    <row r="984" spans="21:24" x14ac:dyDescent="0.2">
      <c r="U984"/>
      <c r="V984"/>
      <c r="W984"/>
      <c r="X984"/>
    </row>
    <row r="985" spans="21:24" x14ac:dyDescent="0.2">
      <c r="U985"/>
      <c r="V985"/>
      <c r="W985"/>
      <c r="X985"/>
    </row>
    <row r="986" spans="21:24" x14ac:dyDescent="0.2">
      <c r="U986"/>
      <c r="V986"/>
      <c r="W986"/>
      <c r="X986"/>
    </row>
    <row r="987" spans="21:24" x14ac:dyDescent="0.2">
      <c r="U987"/>
      <c r="V987"/>
      <c r="W987"/>
      <c r="X987"/>
    </row>
    <row r="988" spans="21:24" x14ac:dyDescent="0.2">
      <c r="U988"/>
      <c r="V988"/>
      <c r="W988"/>
      <c r="X988"/>
    </row>
    <row r="989" spans="21:24" x14ac:dyDescent="0.2">
      <c r="U989"/>
      <c r="V989"/>
      <c r="W989"/>
      <c r="X989"/>
    </row>
    <row r="990" spans="21:24" x14ac:dyDescent="0.2">
      <c r="U990"/>
      <c r="V990"/>
      <c r="W990"/>
      <c r="X990"/>
    </row>
    <row r="991" spans="21:24" x14ac:dyDescent="0.2">
      <c r="U991"/>
      <c r="V991"/>
      <c r="W991"/>
      <c r="X991"/>
    </row>
    <row r="992" spans="21:24" x14ac:dyDescent="0.2">
      <c r="U992"/>
      <c r="V992"/>
      <c r="W992"/>
      <c r="X992"/>
    </row>
    <row r="993" spans="21:24" x14ac:dyDescent="0.2">
      <c r="U993"/>
      <c r="V993"/>
      <c r="W993"/>
      <c r="X993"/>
    </row>
    <row r="994" spans="21:24" x14ac:dyDescent="0.2">
      <c r="U994"/>
      <c r="V994"/>
      <c r="W994"/>
      <c r="X994"/>
    </row>
    <row r="995" spans="21:24" x14ac:dyDescent="0.2">
      <c r="U995"/>
      <c r="V995"/>
      <c r="W995"/>
      <c r="X995"/>
    </row>
    <row r="996" spans="21:24" x14ac:dyDescent="0.2">
      <c r="U996"/>
      <c r="V996"/>
      <c r="W996"/>
      <c r="X996"/>
    </row>
    <row r="997" spans="21:24" x14ac:dyDescent="0.2">
      <c r="U997"/>
      <c r="V997"/>
      <c r="W997"/>
      <c r="X997"/>
    </row>
    <row r="998" spans="21:24" x14ac:dyDescent="0.2">
      <c r="U998"/>
      <c r="V998"/>
      <c r="W998"/>
      <c r="X998"/>
    </row>
    <row r="999" spans="21:24" x14ac:dyDescent="0.2">
      <c r="U999"/>
      <c r="V999"/>
      <c r="W999"/>
      <c r="X999"/>
    </row>
    <row r="1000" spans="21:24" x14ac:dyDescent="0.2">
      <c r="U1000"/>
      <c r="V1000"/>
      <c r="W1000"/>
      <c r="X1000"/>
    </row>
    <row r="1001" spans="21:24" x14ac:dyDescent="0.2">
      <c r="U1001"/>
      <c r="V1001"/>
      <c r="W1001"/>
      <c r="X1001"/>
    </row>
    <row r="1002" spans="21:24" x14ac:dyDescent="0.2">
      <c r="U1002"/>
      <c r="V1002"/>
      <c r="W1002"/>
      <c r="X1002"/>
    </row>
    <row r="1003" spans="21:24" x14ac:dyDescent="0.2">
      <c r="U1003"/>
      <c r="V1003"/>
      <c r="W1003"/>
      <c r="X1003"/>
    </row>
    <row r="1004" spans="21:24" x14ac:dyDescent="0.2">
      <c r="U1004"/>
      <c r="V1004"/>
      <c r="W1004"/>
      <c r="X1004"/>
    </row>
    <row r="1005" spans="21:24" x14ac:dyDescent="0.2">
      <c r="U1005"/>
      <c r="V1005"/>
      <c r="W1005"/>
      <c r="X1005"/>
    </row>
    <row r="1006" spans="21:24" x14ac:dyDescent="0.2">
      <c r="U1006"/>
      <c r="V1006"/>
      <c r="W1006"/>
      <c r="X1006"/>
    </row>
    <row r="1007" spans="21:24" x14ac:dyDescent="0.2">
      <c r="U1007"/>
      <c r="V1007"/>
      <c r="W1007"/>
      <c r="X1007"/>
    </row>
    <row r="1008" spans="21:24" x14ac:dyDescent="0.2">
      <c r="U1008"/>
      <c r="V1008"/>
      <c r="W1008"/>
      <c r="X1008"/>
    </row>
    <row r="1009" spans="21:24" x14ac:dyDescent="0.2">
      <c r="U1009"/>
      <c r="V1009"/>
      <c r="W1009"/>
      <c r="X1009"/>
    </row>
    <row r="1010" spans="21:24" x14ac:dyDescent="0.2">
      <c r="U1010"/>
      <c r="V1010"/>
      <c r="W1010"/>
      <c r="X1010"/>
    </row>
    <row r="1011" spans="21:24" x14ac:dyDescent="0.2">
      <c r="U1011"/>
      <c r="V1011"/>
      <c r="W1011"/>
      <c r="X1011"/>
    </row>
    <row r="1012" spans="21:24" x14ac:dyDescent="0.2">
      <c r="U1012"/>
      <c r="V1012"/>
      <c r="W1012"/>
      <c r="X1012"/>
    </row>
    <row r="1013" spans="21:24" x14ac:dyDescent="0.2">
      <c r="U1013"/>
      <c r="V1013"/>
      <c r="W1013"/>
      <c r="X1013"/>
    </row>
    <row r="1014" spans="21:24" x14ac:dyDescent="0.2">
      <c r="U1014"/>
      <c r="V1014"/>
      <c r="W1014"/>
      <c r="X1014"/>
    </row>
    <row r="1015" spans="21:24" x14ac:dyDescent="0.2">
      <c r="U1015"/>
      <c r="V1015"/>
      <c r="W1015"/>
      <c r="X1015"/>
    </row>
    <row r="1016" spans="21:24" x14ac:dyDescent="0.2">
      <c r="U1016"/>
      <c r="V1016"/>
      <c r="W1016"/>
      <c r="X1016"/>
    </row>
    <row r="1017" spans="21:24" x14ac:dyDescent="0.2">
      <c r="U1017"/>
      <c r="V1017"/>
      <c r="W1017"/>
      <c r="X1017"/>
    </row>
    <row r="1018" spans="21:24" x14ac:dyDescent="0.2">
      <c r="U1018"/>
      <c r="V1018"/>
      <c r="W1018"/>
      <c r="X1018"/>
    </row>
    <row r="1019" spans="21:24" x14ac:dyDescent="0.2">
      <c r="U1019"/>
      <c r="V1019"/>
      <c r="W1019"/>
      <c r="X1019"/>
    </row>
    <row r="1020" spans="21:24" x14ac:dyDescent="0.2">
      <c r="U1020"/>
      <c r="V1020"/>
      <c r="W1020"/>
      <c r="X1020"/>
    </row>
    <row r="1021" spans="21:24" x14ac:dyDescent="0.2">
      <c r="U1021"/>
      <c r="V1021"/>
      <c r="W1021"/>
      <c r="X1021"/>
    </row>
    <row r="1022" spans="21:24" x14ac:dyDescent="0.2">
      <c r="U1022"/>
      <c r="V1022"/>
      <c r="W1022"/>
      <c r="X1022"/>
    </row>
    <row r="1023" spans="21:24" x14ac:dyDescent="0.2">
      <c r="U1023"/>
      <c r="V1023"/>
      <c r="W1023"/>
      <c r="X1023"/>
    </row>
    <row r="1024" spans="21:24" x14ac:dyDescent="0.2">
      <c r="U1024"/>
      <c r="V1024"/>
      <c r="W1024"/>
      <c r="X1024"/>
    </row>
    <row r="1025" spans="21:24" x14ac:dyDescent="0.2">
      <c r="U1025"/>
      <c r="V1025"/>
      <c r="W1025"/>
      <c r="X1025"/>
    </row>
    <row r="1026" spans="21:24" x14ac:dyDescent="0.2">
      <c r="U1026"/>
      <c r="V1026"/>
      <c r="W1026"/>
      <c r="X1026"/>
    </row>
    <row r="1027" spans="21:24" x14ac:dyDescent="0.2">
      <c r="U1027"/>
      <c r="V1027"/>
      <c r="W1027"/>
      <c r="X1027"/>
    </row>
    <row r="1028" spans="21:24" x14ac:dyDescent="0.2">
      <c r="U1028"/>
      <c r="V1028"/>
      <c r="W1028"/>
      <c r="X1028"/>
    </row>
    <row r="1029" spans="21:24" x14ac:dyDescent="0.2">
      <c r="U1029"/>
      <c r="V1029"/>
      <c r="W1029"/>
      <c r="X1029"/>
    </row>
    <row r="1030" spans="21:24" x14ac:dyDescent="0.2">
      <c r="U1030"/>
      <c r="V1030"/>
      <c r="W1030"/>
      <c r="X1030"/>
    </row>
    <row r="1031" spans="21:24" x14ac:dyDescent="0.2">
      <c r="U1031"/>
      <c r="V1031"/>
      <c r="W1031"/>
      <c r="X1031"/>
    </row>
    <row r="1032" spans="21:24" x14ac:dyDescent="0.2">
      <c r="U1032"/>
      <c r="V1032"/>
      <c r="W1032"/>
      <c r="X1032"/>
    </row>
    <row r="1033" spans="21:24" x14ac:dyDescent="0.2">
      <c r="U1033"/>
      <c r="V1033"/>
      <c r="W1033"/>
      <c r="X1033"/>
    </row>
    <row r="1034" spans="21:24" x14ac:dyDescent="0.2">
      <c r="U1034"/>
      <c r="V1034"/>
      <c r="W1034"/>
      <c r="X1034"/>
    </row>
    <row r="1035" spans="21:24" x14ac:dyDescent="0.2">
      <c r="U1035"/>
      <c r="V1035"/>
      <c r="W1035"/>
      <c r="X1035"/>
    </row>
    <row r="1036" spans="21:24" x14ac:dyDescent="0.2">
      <c r="U1036"/>
      <c r="V1036"/>
      <c r="W1036"/>
      <c r="X1036"/>
    </row>
    <row r="1037" spans="21:24" x14ac:dyDescent="0.2">
      <c r="U1037"/>
      <c r="V1037"/>
      <c r="W1037"/>
      <c r="X1037"/>
    </row>
    <row r="1038" spans="21:24" x14ac:dyDescent="0.2">
      <c r="U1038"/>
      <c r="V1038"/>
      <c r="W1038"/>
      <c r="X1038"/>
    </row>
    <row r="1039" spans="21:24" x14ac:dyDescent="0.2">
      <c r="U1039"/>
      <c r="V1039"/>
      <c r="W1039"/>
      <c r="X1039"/>
    </row>
    <row r="1040" spans="21:24" x14ac:dyDescent="0.2">
      <c r="U1040"/>
      <c r="V1040"/>
      <c r="W1040"/>
      <c r="X1040"/>
    </row>
    <row r="1041" spans="21:24" x14ac:dyDescent="0.2">
      <c r="U1041"/>
      <c r="V1041"/>
      <c r="W1041"/>
      <c r="X1041"/>
    </row>
    <row r="1042" spans="21:24" x14ac:dyDescent="0.2">
      <c r="U1042"/>
      <c r="V1042"/>
      <c r="W1042"/>
      <c r="X1042"/>
    </row>
    <row r="1043" spans="21:24" x14ac:dyDescent="0.2">
      <c r="U1043"/>
      <c r="V1043"/>
      <c r="W1043"/>
      <c r="X1043"/>
    </row>
    <row r="1044" spans="21:24" x14ac:dyDescent="0.2">
      <c r="U1044"/>
      <c r="V1044"/>
      <c r="W1044"/>
      <c r="X1044"/>
    </row>
    <row r="1045" spans="21:24" x14ac:dyDescent="0.2">
      <c r="U1045"/>
      <c r="V1045"/>
      <c r="W1045"/>
      <c r="X1045"/>
    </row>
    <row r="1046" spans="21:24" x14ac:dyDescent="0.2">
      <c r="U1046"/>
      <c r="V1046"/>
      <c r="W1046"/>
      <c r="X1046"/>
    </row>
    <row r="1047" spans="21:24" x14ac:dyDescent="0.2">
      <c r="U1047"/>
      <c r="V1047"/>
      <c r="W1047"/>
      <c r="X1047"/>
    </row>
    <row r="1048" spans="21:24" x14ac:dyDescent="0.2">
      <c r="U1048"/>
      <c r="V1048"/>
      <c r="W1048"/>
      <c r="X1048"/>
    </row>
    <row r="1049" spans="21:24" x14ac:dyDescent="0.2">
      <c r="U1049"/>
      <c r="V1049"/>
      <c r="W1049"/>
      <c r="X1049"/>
    </row>
    <row r="1050" spans="21:24" x14ac:dyDescent="0.2">
      <c r="U1050"/>
      <c r="V1050"/>
      <c r="W1050"/>
      <c r="X1050"/>
    </row>
    <row r="1051" spans="21:24" x14ac:dyDescent="0.2">
      <c r="U1051"/>
      <c r="V1051"/>
      <c r="W1051"/>
      <c r="X1051"/>
    </row>
    <row r="1052" spans="21:24" x14ac:dyDescent="0.2">
      <c r="U1052"/>
      <c r="V1052"/>
      <c r="W1052"/>
      <c r="X1052"/>
    </row>
    <row r="1053" spans="21:24" x14ac:dyDescent="0.2">
      <c r="U1053"/>
      <c r="V1053"/>
      <c r="W1053"/>
      <c r="X1053"/>
    </row>
    <row r="1054" spans="21:24" x14ac:dyDescent="0.2">
      <c r="U1054"/>
      <c r="V1054"/>
      <c r="W1054"/>
      <c r="X1054"/>
    </row>
    <row r="1055" spans="21:24" x14ac:dyDescent="0.2">
      <c r="U1055"/>
      <c r="V1055"/>
      <c r="W1055"/>
      <c r="X1055"/>
    </row>
    <row r="1056" spans="21:24" x14ac:dyDescent="0.2">
      <c r="U1056"/>
      <c r="V1056"/>
      <c r="W1056"/>
      <c r="X1056"/>
    </row>
    <row r="1057" spans="21:24" x14ac:dyDescent="0.2">
      <c r="U1057"/>
      <c r="V1057"/>
      <c r="W1057"/>
      <c r="X1057"/>
    </row>
    <row r="1058" spans="21:24" x14ac:dyDescent="0.2">
      <c r="U1058"/>
      <c r="V1058"/>
      <c r="W1058"/>
      <c r="X1058"/>
    </row>
    <row r="1059" spans="21:24" x14ac:dyDescent="0.2">
      <c r="U1059"/>
      <c r="V1059"/>
      <c r="W1059"/>
      <c r="X1059"/>
    </row>
    <row r="1060" spans="21:24" x14ac:dyDescent="0.2">
      <c r="U1060"/>
      <c r="V1060"/>
      <c r="W1060"/>
      <c r="X1060"/>
    </row>
    <row r="1061" spans="21:24" x14ac:dyDescent="0.2">
      <c r="U1061"/>
      <c r="V1061"/>
      <c r="W1061"/>
      <c r="X1061"/>
    </row>
    <row r="1062" spans="21:24" x14ac:dyDescent="0.2">
      <c r="U1062"/>
      <c r="V1062"/>
      <c r="W1062"/>
      <c r="X1062"/>
    </row>
    <row r="1063" spans="21:24" x14ac:dyDescent="0.2">
      <c r="U1063"/>
      <c r="V1063"/>
      <c r="W1063"/>
      <c r="X1063"/>
    </row>
    <row r="1064" spans="21:24" x14ac:dyDescent="0.2">
      <c r="U1064"/>
      <c r="V1064"/>
      <c r="W1064"/>
      <c r="X1064"/>
    </row>
    <row r="1065" spans="21:24" x14ac:dyDescent="0.2">
      <c r="U1065"/>
      <c r="V1065"/>
      <c r="W1065"/>
      <c r="X1065"/>
    </row>
    <row r="1066" spans="21:24" x14ac:dyDescent="0.2">
      <c r="U1066"/>
      <c r="V1066"/>
      <c r="W1066"/>
      <c r="X1066"/>
    </row>
    <row r="1067" spans="21:24" x14ac:dyDescent="0.2">
      <c r="U1067"/>
      <c r="V1067"/>
      <c r="W1067"/>
      <c r="X1067"/>
    </row>
    <row r="1068" spans="21:24" x14ac:dyDescent="0.2">
      <c r="U1068"/>
      <c r="V1068"/>
      <c r="W1068"/>
      <c r="X1068"/>
    </row>
    <row r="1069" spans="21:24" x14ac:dyDescent="0.2">
      <c r="U1069"/>
      <c r="V1069"/>
      <c r="W1069"/>
      <c r="X1069"/>
    </row>
    <row r="1070" spans="21:24" x14ac:dyDescent="0.2">
      <c r="U1070"/>
      <c r="V1070"/>
      <c r="W1070"/>
      <c r="X1070"/>
    </row>
    <row r="1071" spans="21:24" x14ac:dyDescent="0.2">
      <c r="U1071"/>
      <c r="V1071"/>
      <c r="W1071"/>
      <c r="X1071"/>
    </row>
    <row r="1072" spans="21:24" x14ac:dyDescent="0.2">
      <c r="U1072"/>
      <c r="V1072"/>
      <c r="W1072"/>
      <c r="X1072"/>
    </row>
    <row r="1073" spans="21:24" x14ac:dyDescent="0.2">
      <c r="U1073"/>
      <c r="V1073"/>
      <c r="W1073"/>
      <c r="X1073"/>
    </row>
    <row r="1074" spans="21:24" x14ac:dyDescent="0.2">
      <c r="U1074"/>
      <c r="V1074"/>
      <c r="W1074"/>
      <c r="X1074"/>
    </row>
    <row r="1075" spans="21:24" x14ac:dyDescent="0.2">
      <c r="U1075"/>
      <c r="V1075"/>
      <c r="W1075"/>
      <c r="X1075"/>
    </row>
    <row r="1076" spans="21:24" x14ac:dyDescent="0.2">
      <c r="U1076"/>
      <c r="V1076"/>
      <c r="W1076"/>
      <c r="X1076"/>
    </row>
    <row r="1077" spans="21:24" x14ac:dyDescent="0.2">
      <c r="U1077"/>
      <c r="V1077"/>
      <c r="W1077"/>
      <c r="X1077"/>
    </row>
    <row r="1078" spans="21:24" x14ac:dyDescent="0.2">
      <c r="U1078"/>
      <c r="V1078"/>
      <c r="W1078"/>
      <c r="X1078"/>
    </row>
    <row r="1079" spans="21:24" x14ac:dyDescent="0.2">
      <c r="U1079"/>
      <c r="V1079"/>
      <c r="W1079"/>
      <c r="X1079"/>
    </row>
    <row r="1080" spans="21:24" x14ac:dyDescent="0.2">
      <c r="U1080"/>
      <c r="V1080"/>
      <c r="W1080"/>
      <c r="X1080"/>
    </row>
    <row r="1081" spans="21:24" x14ac:dyDescent="0.2">
      <c r="U1081"/>
      <c r="V1081"/>
      <c r="W1081"/>
      <c r="X1081"/>
    </row>
    <row r="1082" spans="21:24" x14ac:dyDescent="0.2">
      <c r="U1082"/>
      <c r="V1082"/>
      <c r="W1082"/>
      <c r="X1082"/>
    </row>
    <row r="1083" spans="21:24" x14ac:dyDescent="0.2">
      <c r="U1083"/>
      <c r="V1083"/>
      <c r="W1083"/>
      <c r="X1083"/>
    </row>
    <row r="1084" spans="21:24" x14ac:dyDescent="0.2">
      <c r="U1084"/>
      <c r="V1084"/>
      <c r="W1084"/>
      <c r="X1084"/>
    </row>
    <row r="1085" spans="21:24" x14ac:dyDescent="0.2">
      <c r="U1085"/>
      <c r="V1085"/>
      <c r="W1085"/>
      <c r="X1085"/>
    </row>
    <row r="1086" spans="21:24" x14ac:dyDescent="0.2">
      <c r="U1086"/>
      <c r="V1086"/>
      <c r="W1086"/>
      <c r="X1086"/>
    </row>
    <row r="1087" spans="21:24" x14ac:dyDescent="0.2">
      <c r="U1087"/>
      <c r="V1087"/>
      <c r="W1087"/>
      <c r="X1087"/>
    </row>
    <row r="1088" spans="21:24" x14ac:dyDescent="0.2">
      <c r="U1088"/>
      <c r="V1088"/>
      <c r="W1088"/>
      <c r="X1088"/>
    </row>
    <row r="1089" spans="21:24" x14ac:dyDescent="0.2">
      <c r="U1089"/>
      <c r="V1089"/>
      <c r="W1089"/>
      <c r="X1089"/>
    </row>
    <row r="1090" spans="21:24" x14ac:dyDescent="0.2">
      <c r="U1090"/>
      <c r="V1090"/>
      <c r="W1090"/>
      <c r="X1090"/>
    </row>
    <row r="1091" spans="21:24" x14ac:dyDescent="0.2">
      <c r="U1091"/>
      <c r="V1091"/>
      <c r="W1091"/>
      <c r="X1091"/>
    </row>
    <row r="1092" spans="21:24" x14ac:dyDescent="0.2">
      <c r="U1092"/>
      <c r="V1092"/>
      <c r="W1092"/>
      <c r="X1092"/>
    </row>
    <row r="1093" spans="21:24" x14ac:dyDescent="0.2">
      <c r="U1093"/>
      <c r="V1093"/>
      <c r="W1093"/>
      <c r="X1093"/>
    </row>
    <row r="1094" spans="21:24" x14ac:dyDescent="0.2">
      <c r="U1094"/>
      <c r="V1094"/>
      <c r="W1094"/>
      <c r="X1094"/>
    </row>
    <row r="1095" spans="21:24" x14ac:dyDescent="0.2">
      <c r="U1095"/>
      <c r="V1095"/>
      <c r="W1095"/>
      <c r="X1095"/>
    </row>
    <row r="1096" spans="21:24" x14ac:dyDescent="0.2">
      <c r="U1096"/>
      <c r="V1096"/>
      <c r="W1096"/>
      <c r="X1096"/>
    </row>
    <row r="1097" spans="21:24" x14ac:dyDescent="0.2">
      <c r="U1097"/>
      <c r="V1097"/>
      <c r="W1097"/>
      <c r="X1097"/>
    </row>
    <row r="1098" spans="21:24" x14ac:dyDescent="0.2">
      <c r="U1098"/>
      <c r="V1098"/>
      <c r="W1098"/>
      <c r="X1098"/>
    </row>
    <row r="1099" spans="21:24" x14ac:dyDescent="0.2">
      <c r="U1099"/>
      <c r="V1099"/>
      <c r="W1099"/>
      <c r="X1099"/>
    </row>
    <row r="1100" spans="21:24" x14ac:dyDescent="0.2">
      <c r="U1100"/>
      <c r="V1100"/>
      <c r="W1100"/>
      <c r="X1100"/>
    </row>
    <row r="1101" spans="21:24" x14ac:dyDescent="0.2">
      <c r="U1101"/>
      <c r="V1101"/>
      <c r="W1101"/>
      <c r="X1101"/>
    </row>
    <row r="1102" spans="21:24" x14ac:dyDescent="0.2">
      <c r="U1102"/>
      <c r="V1102"/>
      <c r="W1102"/>
      <c r="X1102"/>
    </row>
    <row r="1103" spans="21:24" x14ac:dyDescent="0.2">
      <c r="U1103"/>
      <c r="V1103"/>
      <c r="W1103"/>
      <c r="X1103"/>
    </row>
    <row r="1104" spans="21:24" x14ac:dyDescent="0.2">
      <c r="U1104"/>
      <c r="V1104"/>
      <c r="W1104"/>
      <c r="X1104"/>
    </row>
    <row r="1105" spans="21:24" x14ac:dyDescent="0.2">
      <c r="U1105"/>
      <c r="V1105"/>
      <c r="W1105"/>
      <c r="X1105"/>
    </row>
    <row r="1106" spans="21:24" x14ac:dyDescent="0.2">
      <c r="U1106"/>
      <c r="V1106"/>
      <c r="W1106"/>
      <c r="X1106"/>
    </row>
    <row r="1107" spans="21:24" x14ac:dyDescent="0.2">
      <c r="U1107"/>
      <c r="V1107"/>
      <c r="W1107"/>
      <c r="X1107"/>
    </row>
    <row r="1108" spans="21:24" x14ac:dyDescent="0.2">
      <c r="U1108"/>
      <c r="V1108"/>
      <c r="W1108"/>
      <c r="X1108"/>
    </row>
    <row r="1109" spans="21:24" x14ac:dyDescent="0.2">
      <c r="U1109"/>
      <c r="V1109"/>
      <c r="W1109"/>
      <c r="X1109"/>
    </row>
    <row r="1110" spans="21:24" x14ac:dyDescent="0.2">
      <c r="U1110"/>
      <c r="V1110"/>
      <c r="W1110"/>
      <c r="X1110"/>
    </row>
    <row r="1111" spans="21:24" x14ac:dyDescent="0.2">
      <c r="U1111"/>
      <c r="V1111"/>
      <c r="W1111"/>
      <c r="X1111"/>
    </row>
    <row r="1112" spans="21:24" x14ac:dyDescent="0.2">
      <c r="U1112"/>
      <c r="V1112"/>
      <c r="W1112"/>
      <c r="X1112"/>
    </row>
    <row r="1113" spans="21:24" x14ac:dyDescent="0.2">
      <c r="U1113"/>
      <c r="V1113"/>
      <c r="W1113"/>
      <c r="X1113"/>
    </row>
    <row r="1114" spans="21:24" x14ac:dyDescent="0.2">
      <c r="U1114"/>
      <c r="V1114"/>
      <c r="W1114"/>
      <c r="X1114"/>
    </row>
    <row r="1115" spans="21:24" x14ac:dyDescent="0.2">
      <c r="U1115"/>
      <c r="V1115"/>
      <c r="W1115"/>
      <c r="X1115"/>
    </row>
    <row r="1116" spans="21:24" x14ac:dyDescent="0.2">
      <c r="U1116"/>
      <c r="V1116"/>
      <c r="W1116"/>
      <c r="X1116"/>
    </row>
    <row r="1117" spans="21:24" x14ac:dyDescent="0.2">
      <c r="U1117"/>
      <c r="V1117"/>
      <c r="W1117"/>
      <c r="X1117"/>
    </row>
    <row r="1118" spans="21:24" x14ac:dyDescent="0.2">
      <c r="U1118"/>
      <c r="V1118"/>
      <c r="W1118"/>
      <c r="X1118"/>
    </row>
    <row r="1119" spans="21:24" x14ac:dyDescent="0.2">
      <c r="U1119"/>
      <c r="V1119"/>
      <c r="W1119"/>
      <c r="X1119"/>
    </row>
    <row r="1120" spans="21:24" x14ac:dyDescent="0.2">
      <c r="U1120"/>
      <c r="V1120"/>
      <c r="W1120"/>
      <c r="X1120"/>
    </row>
    <row r="1121" spans="21:24" x14ac:dyDescent="0.2">
      <c r="U1121"/>
      <c r="V1121"/>
      <c r="W1121"/>
      <c r="X1121"/>
    </row>
    <row r="1122" spans="21:24" x14ac:dyDescent="0.2">
      <c r="U1122"/>
      <c r="V1122"/>
      <c r="W1122"/>
      <c r="X1122"/>
    </row>
    <row r="1123" spans="21:24" x14ac:dyDescent="0.2">
      <c r="U1123"/>
      <c r="V1123"/>
      <c r="W1123"/>
      <c r="X1123"/>
    </row>
    <row r="1124" spans="21:24" x14ac:dyDescent="0.2">
      <c r="U1124"/>
      <c r="V1124"/>
      <c r="W1124"/>
      <c r="X1124"/>
    </row>
    <row r="1125" spans="21:24" x14ac:dyDescent="0.2">
      <c r="U1125"/>
      <c r="V1125"/>
      <c r="W1125"/>
      <c r="X1125"/>
    </row>
    <row r="1126" spans="21:24" x14ac:dyDescent="0.2">
      <c r="U1126"/>
      <c r="V1126"/>
      <c r="W1126"/>
      <c r="X1126"/>
    </row>
    <row r="1127" spans="21:24" x14ac:dyDescent="0.2">
      <c r="U1127"/>
      <c r="V1127"/>
      <c r="W1127"/>
      <c r="X1127"/>
    </row>
    <row r="1128" spans="21:24" x14ac:dyDescent="0.2">
      <c r="U1128"/>
      <c r="V1128"/>
      <c r="W1128"/>
      <c r="X1128"/>
    </row>
    <row r="1129" spans="21:24" x14ac:dyDescent="0.2">
      <c r="U1129"/>
      <c r="V1129"/>
      <c r="W1129"/>
      <c r="X1129"/>
    </row>
    <row r="1130" spans="21:24" x14ac:dyDescent="0.2">
      <c r="U1130"/>
      <c r="V1130"/>
      <c r="W1130"/>
      <c r="X1130"/>
    </row>
    <row r="1131" spans="21:24" x14ac:dyDescent="0.2">
      <c r="U1131"/>
      <c r="V1131"/>
      <c r="W1131"/>
      <c r="X1131"/>
    </row>
    <row r="1132" spans="21:24" x14ac:dyDescent="0.2">
      <c r="U1132"/>
      <c r="V1132"/>
      <c r="W1132"/>
      <c r="X1132"/>
    </row>
    <row r="1133" spans="21:24" x14ac:dyDescent="0.2">
      <c r="U1133"/>
      <c r="V1133"/>
      <c r="W1133"/>
      <c r="X1133"/>
    </row>
    <row r="1134" spans="21:24" x14ac:dyDescent="0.2">
      <c r="U1134"/>
      <c r="V1134"/>
      <c r="W1134"/>
      <c r="X1134"/>
    </row>
    <row r="1135" spans="21:24" x14ac:dyDescent="0.2">
      <c r="U1135"/>
      <c r="V1135"/>
      <c r="W1135"/>
      <c r="X1135"/>
    </row>
    <row r="1136" spans="21:24" x14ac:dyDescent="0.2">
      <c r="U1136"/>
      <c r="V1136"/>
      <c r="W1136"/>
      <c r="X1136"/>
    </row>
    <row r="1137" spans="21:24" x14ac:dyDescent="0.2">
      <c r="U1137"/>
      <c r="V1137"/>
      <c r="W1137"/>
      <c r="X1137"/>
    </row>
    <row r="1138" spans="21:24" x14ac:dyDescent="0.2">
      <c r="U1138"/>
      <c r="V1138"/>
      <c r="W1138"/>
      <c r="X1138"/>
    </row>
    <row r="1139" spans="21:24" x14ac:dyDescent="0.2">
      <c r="U1139"/>
      <c r="V1139"/>
      <c r="W1139"/>
      <c r="X1139"/>
    </row>
    <row r="1140" spans="21:24" x14ac:dyDescent="0.2">
      <c r="U1140"/>
      <c r="V1140"/>
      <c r="W1140"/>
      <c r="X1140"/>
    </row>
    <row r="1141" spans="21:24" x14ac:dyDescent="0.2">
      <c r="U1141"/>
      <c r="V1141"/>
      <c r="W1141"/>
      <c r="X1141"/>
    </row>
    <row r="1142" spans="21:24" x14ac:dyDescent="0.2">
      <c r="U1142"/>
      <c r="V1142"/>
      <c r="W1142"/>
      <c r="X1142"/>
    </row>
    <row r="1143" spans="21:24" x14ac:dyDescent="0.2">
      <c r="U1143"/>
      <c r="V1143"/>
      <c r="W1143"/>
      <c r="X1143"/>
    </row>
    <row r="1144" spans="21:24" x14ac:dyDescent="0.2">
      <c r="U1144"/>
      <c r="V1144"/>
      <c r="W1144"/>
      <c r="X1144"/>
    </row>
    <row r="1145" spans="21:24" x14ac:dyDescent="0.2">
      <c r="U1145"/>
      <c r="V1145"/>
      <c r="W1145"/>
      <c r="X1145"/>
    </row>
    <row r="1146" spans="21:24" x14ac:dyDescent="0.2">
      <c r="U1146"/>
      <c r="V1146"/>
      <c r="W1146"/>
      <c r="X1146"/>
    </row>
    <row r="1147" spans="21:24" x14ac:dyDescent="0.2">
      <c r="U1147"/>
      <c r="V1147"/>
      <c r="W1147"/>
      <c r="X1147"/>
    </row>
    <row r="1148" spans="21:24" x14ac:dyDescent="0.2">
      <c r="U1148"/>
      <c r="V1148"/>
      <c r="W1148"/>
      <c r="X1148"/>
    </row>
    <row r="1149" spans="21:24" x14ac:dyDescent="0.2">
      <c r="U1149"/>
      <c r="V1149"/>
      <c r="W1149"/>
      <c r="X1149"/>
    </row>
    <row r="1150" spans="21:24" x14ac:dyDescent="0.2">
      <c r="U1150"/>
      <c r="V1150"/>
      <c r="W1150"/>
      <c r="X1150"/>
    </row>
    <row r="1151" spans="21:24" x14ac:dyDescent="0.2">
      <c r="U1151"/>
      <c r="V1151"/>
      <c r="W1151"/>
      <c r="X1151"/>
    </row>
    <row r="1152" spans="21:24" x14ac:dyDescent="0.2">
      <c r="U1152"/>
      <c r="V1152"/>
      <c r="W1152"/>
      <c r="X1152"/>
    </row>
    <row r="1153" spans="21:24" x14ac:dyDescent="0.2">
      <c r="U1153"/>
      <c r="V1153"/>
      <c r="W1153"/>
      <c r="X1153"/>
    </row>
    <row r="1154" spans="21:24" x14ac:dyDescent="0.2">
      <c r="U1154"/>
      <c r="V1154"/>
      <c r="W1154"/>
      <c r="X1154"/>
    </row>
    <row r="1155" spans="21:24" x14ac:dyDescent="0.2">
      <c r="U1155"/>
      <c r="V1155"/>
      <c r="W1155"/>
      <c r="X1155"/>
    </row>
    <row r="1156" spans="21:24" x14ac:dyDescent="0.2">
      <c r="U1156"/>
      <c r="V1156"/>
      <c r="W1156"/>
      <c r="X1156"/>
    </row>
    <row r="1157" spans="21:24" x14ac:dyDescent="0.2">
      <c r="U1157"/>
      <c r="V1157"/>
      <c r="W1157"/>
      <c r="X1157"/>
    </row>
    <row r="1158" spans="21:24" x14ac:dyDescent="0.2">
      <c r="U1158"/>
      <c r="V1158"/>
      <c r="W1158"/>
      <c r="X1158"/>
    </row>
    <row r="1159" spans="21:24" x14ac:dyDescent="0.2">
      <c r="U1159"/>
      <c r="V1159"/>
      <c r="W1159"/>
      <c r="X1159"/>
    </row>
    <row r="1160" spans="21:24" x14ac:dyDescent="0.2">
      <c r="U1160"/>
      <c r="V1160"/>
      <c r="W1160"/>
      <c r="X1160"/>
    </row>
    <row r="1161" spans="21:24" x14ac:dyDescent="0.2">
      <c r="U1161"/>
      <c r="V1161"/>
      <c r="W1161"/>
      <c r="X1161"/>
    </row>
    <row r="1162" spans="21:24" x14ac:dyDescent="0.2">
      <c r="U1162"/>
      <c r="V1162"/>
      <c r="W1162"/>
      <c r="X1162"/>
    </row>
    <row r="1163" spans="21:24" x14ac:dyDescent="0.2">
      <c r="U1163"/>
      <c r="V1163"/>
      <c r="W1163"/>
      <c r="X1163"/>
    </row>
    <row r="1164" spans="21:24" x14ac:dyDescent="0.2">
      <c r="U1164"/>
      <c r="V1164"/>
      <c r="W1164"/>
      <c r="X1164"/>
    </row>
    <row r="1165" spans="21:24" x14ac:dyDescent="0.2">
      <c r="U1165"/>
      <c r="V1165"/>
      <c r="W1165"/>
      <c r="X1165"/>
    </row>
    <row r="1166" spans="21:24" x14ac:dyDescent="0.2">
      <c r="U1166"/>
      <c r="V1166"/>
      <c r="W1166"/>
      <c r="X1166"/>
    </row>
    <row r="1167" spans="21:24" x14ac:dyDescent="0.2">
      <c r="U1167"/>
      <c r="V1167"/>
      <c r="W1167"/>
      <c r="X1167"/>
    </row>
    <row r="1168" spans="21:24" x14ac:dyDescent="0.2">
      <c r="U1168"/>
      <c r="V1168"/>
      <c r="W1168"/>
      <c r="X1168"/>
    </row>
    <row r="1169" spans="21:24" x14ac:dyDescent="0.2">
      <c r="U1169"/>
      <c r="V1169"/>
      <c r="W1169"/>
      <c r="X1169"/>
    </row>
    <row r="1170" spans="21:24" x14ac:dyDescent="0.2">
      <c r="U1170"/>
      <c r="V1170"/>
      <c r="W1170"/>
      <c r="X1170"/>
    </row>
    <row r="1171" spans="21:24" x14ac:dyDescent="0.2">
      <c r="U1171"/>
      <c r="V1171"/>
      <c r="W1171"/>
      <c r="X1171"/>
    </row>
    <row r="1172" spans="21:24" x14ac:dyDescent="0.2">
      <c r="U1172"/>
      <c r="V1172"/>
      <c r="W1172"/>
      <c r="X1172"/>
    </row>
    <row r="1173" spans="21:24" x14ac:dyDescent="0.2">
      <c r="U1173"/>
      <c r="V1173"/>
      <c r="W1173"/>
      <c r="X1173"/>
    </row>
    <row r="1174" spans="21:24" x14ac:dyDescent="0.2">
      <c r="U1174"/>
      <c r="V1174"/>
      <c r="W1174"/>
      <c r="X1174"/>
    </row>
    <row r="1175" spans="21:24" x14ac:dyDescent="0.2">
      <c r="U1175"/>
      <c r="V1175"/>
      <c r="W1175"/>
      <c r="X1175"/>
    </row>
    <row r="1176" spans="21:24" x14ac:dyDescent="0.2">
      <c r="U1176"/>
      <c r="V1176"/>
      <c r="W1176"/>
      <c r="X1176"/>
    </row>
    <row r="1177" spans="21:24" x14ac:dyDescent="0.2">
      <c r="U1177"/>
      <c r="V1177"/>
      <c r="W1177"/>
      <c r="X1177"/>
    </row>
    <row r="1178" spans="21:24" x14ac:dyDescent="0.2">
      <c r="U1178"/>
      <c r="V1178"/>
      <c r="W1178"/>
      <c r="X1178"/>
    </row>
    <row r="1179" spans="21:24" x14ac:dyDescent="0.2">
      <c r="U1179"/>
      <c r="V1179"/>
      <c r="W1179"/>
      <c r="X1179"/>
    </row>
    <row r="1180" spans="21:24" x14ac:dyDescent="0.2">
      <c r="U1180"/>
      <c r="V1180"/>
      <c r="W1180"/>
      <c r="X1180"/>
    </row>
    <row r="1181" spans="21:24" x14ac:dyDescent="0.2">
      <c r="U1181"/>
      <c r="V1181"/>
      <c r="W1181"/>
      <c r="X1181"/>
    </row>
    <row r="1182" spans="21:24" x14ac:dyDescent="0.2">
      <c r="U1182"/>
      <c r="V1182"/>
      <c r="W1182"/>
      <c r="X1182"/>
    </row>
    <row r="1183" spans="21:24" x14ac:dyDescent="0.2">
      <c r="U1183"/>
      <c r="V1183"/>
      <c r="W1183"/>
      <c r="X1183"/>
    </row>
    <row r="1184" spans="21:24" x14ac:dyDescent="0.2">
      <c r="U1184"/>
      <c r="V1184"/>
      <c r="W1184"/>
      <c r="X1184"/>
    </row>
    <row r="1185" spans="21:24" x14ac:dyDescent="0.2">
      <c r="U1185"/>
      <c r="V1185"/>
      <c r="W1185"/>
      <c r="X1185"/>
    </row>
    <row r="1186" spans="21:24" x14ac:dyDescent="0.2">
      <c r="U1186"/>
      <c r="V1186"/>
      <c r="W1186"/>
      <c r="X1186"/>
    </row>
    <row r="1187" spans="21:24" x14ac:dyDescent="0.2">
      <c r="U1187"/>
      <c r="V1187"/>
      <c r="W1187"/>
      <c r="X1187"/>
    </row>
    <row r="1188" spans="21:24" x14ac:dyDescent="0.2">
      <c r="U1188"/>
      <c r="V1188"/>
      <c r="W1188"/>
      <c r="X1188"/>
    </row>
    <row r="1189" spans="21:24" x14ac:dyDescent="0.2">
      <c r="U1189"/>
      <c r="V1189"/>
      <c r="W1189"/>
      <c r="X1189"/>
    </row>
    <row r="1190" spans="21:24" x14ac:dyDescent="0.2">
      <c r="U1190"/>
      <c r="V1190"/>
      <c r="W1190"/>
      <c r="X1190"/>
    </row>
    <row r="1191" spans="21:24" x14ac:dyDescent="0.2">
      <c r="U1191"/>
      <c r="V1191"/>
      <c r="W1191"/>
      <c r="X1191"/>
    </row>
    <row r="1192" spans="21:24" x14ac:dyDescent="0.2">
      <c r="U1192"/>
      <c r="V1192"/>
      <c r="W1192"/>
      <c r="X1192"/>
    </row>
    <row r="1193" spans="21:24" x14ac:dyDescent="0.2">
      <c r="U1193"/>
      <c r="V1193"/>
      <c r="W1193"/>
      <c r="X1193"/>
    </row>
    <row r="1194" spans="21:24" x14ac:dyDescent="0.2">
      <c r="U1194"/>
      <c r="V1194"/>
      <c r="W1194"/>
      <c r="X1194"/>
    </row>
    <row r="1195" spans="21:24" x14ac:dyDescent="0.2">
      <c r="U1195"/>
      <c r="V1195"/>
      <c r="W1195"/>
      <c r="X1195"/>
    </row>
    <row r="1196" spans="21:24" x14ac:dyDescent="0.2">
      <c r="U1196"/>
      <c r="V1196"/>
      <c r="W1196"/>
      <c r="X1196"/>
    </row>
    <row r="1197" spans="21:24" x14ac:dyDescent="0.2">
      <c r="U1197"/>
      <c r="V1197"/>
      <c r="W1197"/>
      <c r="X1197"/>
    </row>
    <row r="1198" spans="21:24" x14ac:dyDescent="0.2">
      <c r="U1198"/>
      <c r="V1198"/>
      <c r="W1198"/>
      <c r="X1198"/>
    </row>
    <row r="1199" spans="21:24" x14ac:dyDescent="0.2">
      <c r="U1199"/>
      <c r="V1199"/>
      <c r="W1199"/>
      <c r="X1199"/>
    </row>
    <row r="1200" spans="21:24" x14ac:dyDescent="0.2">
      <c r="U1200"/>
      <c r="V1200"/>
      <c r="W1200"/>
      <c r="X1200"/>
    </row>
    <row r="1201" spans="21:24" x14ac:dyDescent="0.2">
      <c r="U1201"/>
      <c r="V1201"/>
      <c r="W1201"/>
      <c r="X1201"/>
    </row>
    <row r="1202" spans="21:24" x14ac:dyDescent="0.2">
      <c r="U1202"/>
      <c r="V1202"/>
      <c r="W1202"/>
      <c r="X1202"/>
    </row>
    <row r="1203" spans="21:24" x14ac:dyDescent="0.2">
      <c r="U1203"/>
      <c r="V1203"/>
      <c r="W1203"/>
      <c r="X1203"/>
    </row>
    <row r="1204" spans="21:24" x14ac:dyDescent="0.2">
      <c r="U1204"/>
      <c r="V1204"/>
      <c r="W1204"/>
      <c r="X1204"/>
    </row>
    <row r="1205" spans="21:24" x14ac:dyDescent="0.2">
      <c r="U1205"/>
      <c r="V1205"/>
      <c r="W1205"/>
      <c r="X1205"/>
    </row>
    <row r="1206" spans="21:24" x14ac:dyDescent="0.2">
      <c r="U1206"/>
      <c r="V1206"/>
      <c r="W1206"/>
      <c r="X1206"/>
    </row>
    <row r="1207" spans="21:24" x14ac:dyDescent="0.2">
      <c r="U1207"/>
      <c r="V1207"/>
      <c r="W1207"/>
      <c r="X1207"/>
    </row>
    <row r="1208" spans="21:24" x14ac:dyDescent="0.2">
      <c r="U1208"/>
      <c r="V1208"/>
      <c r="W1208"/>
      <c r="X1208"/>
    </row>
    <row r="1209" spans="21:24" x14ac:dyDescent="0.2">
      <c r="U1209"/>
      <c r="V1209"/>
      <c r="W1209"/>
      <c r="X1209"/>
    </row>
    <row r="1210" spans="21:24" x14ac:dyDescent="0.2">
      <c r="U1210"/>
      <c r="V1210"/>
      <c r="W1210"/>
      <c r="X1210"/>
    </row>
    <row r="1211" spans="21:24" x14ac:dyDescent="0.2">
      <c r="U1211"/>
      <c r="V1211"/>
      <c r="W1211"/>
      <c r="X1211"/>
    </row>
    <row r="1212" spans="21:24" x14ac:dyDescent="0.2">
      <c r="U1212"/>
      <c r="V1212"/>
      <c r="W1212"/>
      <c r="X1212"/>
    </row>
    <row r="1213" spans="21:24" x14ac:dyDescent="0.2">
      <c r="U1213"/>
      <c r="V1213"/>
      <c r="W1213"/>
      <c r="X1213"/>
    </row>
    <row r="1214" spans="21:24" x14ac:dyDescent="0.2">
      <c r="U1214"/>
      <c r="V1214"/>
      <c r="W1214"/>
      <c r="X1214"/>
    </row>
    <row r="1215" spans="21:24" x14ac:dyDescent="0.2">
      <c r="U1215"/>
      <c r="V1215"/>
      <c r="W1215"/>
      <c r="X1215"/>
    </row>
    <row r="1216" spans="21:24" x14ac:dyDescent="0.2">
      <c r="U1216"/>
      <c r="V1216"/>
      <c r="W1216"/>
      <c r="X1216"/>
    </row>
    <row r="1217" spans="21:24" x14ac:dyDescent="0.2">
      <c r="U1217"/>
      <c r="V1217"/>
      <c r="W1217"/>
      <c r="X1217"/>
    </row>
    <row r="1218" spans="21:24" x14ac:dyDescent="0.2">
      <c r="U1218"/>
      <c r="V1218"/>
      <c r="W1218"/>
      <c r="X1218"/>
    </row>
    <row r="1219" spans="21:24" x14ac:dyDescent="0.2">
      <c r="U1219"/>
      <c r="V1219"/>
      <c r="W1219"/>
      <c r="X1219"/>
    </row>
    <row r="1220" spans="21:24" x14ac:dyDescent="0.2">
      <c r="U1220"/>
      <c r="V1220"/>
      <c r="W1220"/>
      <c r="X1220"/>
    </row>
    <row r="1221" spans="21:24" x14ac:dyDescent="0.2">
      <c r="U1221"/>
      <c r="V1221"/>
      <c r="W1221"/>
      <c r="X1221"/>
    </row>
    <row r="1222" spans="21:24" x14ac:dyDescent="0.2">
      <c r="U1222"/>
      <c r="V1222"/>
      <c r="W1222"/>
      <c r="X1222"/>
    </row>
    <row r="1223" spans="21:24" x14ac:dyDescent="0.2">
      <c r="U1223"/>
      <c r="V1223"/>
      <c r="W1223"/>
      <c r="X1223"/>
    </row>
    <row r="1224" spans="21:24" x14ac:dyDescent="0.2">
      <c r="U1224"/>
      <c r="V1224"/>
      <c r="W1224"/>
      <c r="X1224"/>
    </row>
    <row r="1225" spans="21:24" x14ac:dyDescent="0.2">
      <c r="U1225"/>
      <c r="V1225"/>
      <c r="W1225"/>
      <c r="X1225"/>
    </row>
    <row r="1226" spans="21:24" x14ac:dyDescent="0.2">
      <c r="U1226"/>
      <c r="V1226"/>
      <c r="W1226"/>
      <c r="X1226"/>
    </row>
    <row r="1227" spans="21:24" x14ac:dyDescent="0.2">
      <c r="U1227"/>
      <c r="V1227"/>
      <c r="W1227"/>
      <c r="X1227"/>
    </row>
    <row r="1228" spans="21:24" x14ac:dyDescent="0.2">
      <c r="U1228"/>
      <c r="V1228"/>
      <c r="W1228"/>
      <c r="X1228"/>
    </row>
    <row r="1229" spans="21:24" x14ac:dyDescent="0.2">
      <c r="U1229"/>
      <c r="V1229"/>
      <c r="W1229"/>
      <c r="X1229"/>
    </row>
    <row r="1230" spans="21:24" x14ac:dyDescent="0.2">
      <c r="U1230"/>
      <c r="V1230"/>
      <c r="W1230"/>
      <c r="X1230"/>
    </row>
    <row r="1231" spans="21:24" x14ac:dyDescent="0.2">
      <c r="U1231"/>
      <c r="V1231"/>
      <c r="W1231"/>
      <c r="X1231"/>
    </row>
    <row r="1232" spans="21:24" x14ac:dyDescent="0.2">
      <c r="U1232"/>
      <c r="V1232"/>
      <c r="W1232"/>
      <c r="X1232"/>
    </row>
    <row r="1233" spans="21:24" x14ac:dyDescent="0.2">
      <c r="U1233"/>
      <c r="V1233"/>
      <c r="W1233"/>
      <c r="X1233"/>
    </row>
    <row r="1234" spans="21:24" x14ac:dyDescent="0.2">
      <c r="U1234"/>
      <c r="V1234"/>
      <c r="W1234"/>
      <c r="X1234"/>
    </row>
    <row r="1235" spans="21:24" x14ac:dyDescent="0.2">
      <c r="U1235"/>
      <c r="V1235"/>
      <c r="W1235"/>
      <c r="X1235"/>
    </row>
    <row r="1236" spans="21:24" x14ac:dyDescent="0.2">
      <c r="U1236"/>
      <c r="V1236"/>
      <c r="W1236"/>
      <c r="X1236"/>
    </row>
  </sheetData>
  <mergeCells count="3">
    <mergeCell ref="E5:F5"/>
    <mergeCell ref="L5:M5"/>
    <mergeCell ref="N5:O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B1:M95"/>
  <sheetViews>
    <sheetView showGridLines="0" zoomScale="80" zoomScaleNormal="80" zoomScaleSheetLayoutView="75" zoomScalePageLayoutView="80" workbookViewId="0">
      <selection activeCell="L12" sqref="L12"/>
    </sheetView>
  </sheetViews>
  <sheetFormatPr defaultColWidth="8.6640625" defaultRowHeight="11.25" x14ac:dyDescent="0.2"/>
  <cols>
    <col min="2" max="2" width="56" customWidth="1"/>
    <col min="3" max="3" width="44.5" customWidth="1"/>
    <col min="4" max="4" width="19.1640625" customWidth="1"/>
    <col min="5" max="5" width="47.1640625" customWidth="1"/>
    <col min="6" max="6" width="15.5" customWidth="1"/>
    <col min="7" max="7" width="20.6640625" customWidth="1"/>
    <col min="8" max="8" width="19.5" customWidth="1"/>
    <col min="9" max="9" width="15.1640625" customWidth="1"/>
    <col min="10" max="10" width="17.1640625" customWidth="1"/>
    <col min="11" max="11" width="35.5" customWidth="1"/>
    <col min="12" max="12" width="32.5" customWidth="1"/>
    <col min="13" max="13" width="23.1640625" customWidth="1"/>
  </cols>
  <sheetData>
    <row r="1" spans="2:12" ht="23.25" customHeight="1" x14ac:dyDescent="0.2">
      <c r="B1" s="288" t="s">
        <v>72</v>
      </c>
      <c r="C1" s="288"/>
      <c r="D1" s="288"/>
      <c r="E1" s="288"/>
      <c r="F1" s="288"/>
      <c r="G1" s="288"/>
      <c r="H1" s="288"/>
      <c r="I1" s="288"/>
      <c r="J1" s="288"/>
      <c r="K1" s="288"/>
      <c r="L1" s="288"/>
    </row>
    <row r="2" spans="2:12" x14ac:dyDescent="0.2">
      <c r="B2" s="97"/>
      <c r="C2" s="97"/>
      <c r="D2" s="97"/>
      <c r="E2" s="97"/>
      <c r="F2" s="97"/>
      <c r="G2" s="97"/>
      <c r="H2" s="97"/>
      <c r="I2" s="97"/>
      <c r="J2" s="97"/>
      <c r="K2" s="97"/>
      <c r="L2" s="97"/>
    </row>
    <row r="3" spans="2:12" ht="15.75" x14ac:dyDescent="0.25">
      <c r="B3" s="300" t="s">
        <v>1</v>
      </c>
      <c r="C3" s="300"/>
      <c r="D3" s="300"/>
      <c r="E3" s="300"/>
      <c r="F3" s="300"/>
      <c r="G3" s="300"/>
      <c r="H3" s="97"/>
      <c r="I3" s="97"/>
      <c r="J3" s="97"/>
      <c r="K3" s="97"/>
      <c r="L3" s="97"/>
    </row>
    <row r="4" spans="2:12" ht="30" customHeight="1" thickBot="1" x14ac:dyDescent="0.25">
      <c r="B4" s="117" t="s">
        <v>70</v>
      </c>
      <c r="C4" s="301" t="s">
        <v>62</v>
      </c>
      <c r="D4" s="301"/>
      <c r="E4" s="301"/>
      <c r="F4" s="301"/>
      <c r="G4" s="301"/>
      <c r="H4" s="97"/>
      <c r="I4" s="97"/>
      <c r="J4" s="97"/>
      <c r="K4" s="97"/>
      <c r="L4" s="97"/>
    </row>
    <row r="5" spans="2:12" ht="11.25" customHeight="1" x14ac:dyDescent="0.2">
      <c r="B5" s="308" t="s">
        <v>64</v>
      </c>
      <c r="C5" s="292" t="s">
        <v>127</v>
      </c>
      <c r="D5" s="289" t="s">
        <v>17</v>
      </c>
      <c r="E5" s="311" t="s">
        <v>125</v>
      </c>
      <c r="F5" s="302" t="s">
        <v>15</v>
      </c>
      <c r="G5" s="303"/>
      <c r="H5" s="97"/>
      <c r="I5" s="97"/>
      <c r="J5" s="97"/>
      <c r="K5" s="97"/>
      <c r="L5" s="97"/>
    </row>
    <row r="6" spans="2:12" ht="42.75" customHeight="1" thickBot="1" x14ac:dyDescent="0.25">
      <c r="B6" s="309"/>
      <c r="C6" s="293"/>
      <c r="D6" s="290"/>
      <c r="E6" s="312"/>
      <c r="F6" s="304"/>
      <c r="G6" s="305"/>
      <c r="H6" s="97"/>
      <c r="I6" s="97"/>
      <c r="J6" s="97"/>
      <c r="K6" s="97"/>
      <c r="L6" s="97"/>
    </row>
    <row r="7" spans="2:12" ht="13.5" thickBot="1" x14ac:dyDescent="0.25">
      <c r="B7" s="310"/>
      <c r="C7" s="294"/>
      <c r="D7" s="291"/>
      <c r="E7" s="118" t="s">
        <v>66</v>
      </c>
      <c r="F7" s="306"/>
      <c r="G7" s="307"/>
      <c r="H7" s="97"/>
      <c r="I7" s="97"/>
      <c r="J7" s="97"/>
      <c r="K7" s="97"/>
      <c r="L7" s="97"/>
    </row>
    <row r="8" spans="2:12" ht="71.25" customHeight="1" thickBot="1" x14ac:dyDescent="0.25">
      <c r="B8" s="65"/>
      <c r="C8" s="98" t="str">
        <f>IF(D8="","",IF(D8="a)",Elenco!F6,IF(D8="b)",Elenco!F7,)))</f>
        <v/>
      </c>
      <c r="D8" s="125" t="str">
        <f>IF(E8="","",IF(E8=Elenco!C6,Elenco!E6,IF(E8=Elenco!C7,Elenco!E7)))</f>
        <v/>
      </c>
      <c r="E8" s="101"/>
      <c r="F8" s="298" t="str">
        <f>IF(OR(B8="",E8=""),"","OK")</f>
        <v/>
      </c>
      <c r="G8" s="299"/>
      <c r="H8" s="97"/>
      <c r="I8" s="97"/>
      <c r="J8" s="97"/>
      <c r="K8" s="97"/>
      <c r="L8" s="97"/>
    </row>
    <row r="9" spans="2:12" ht="12" customHeight="1" x14ac:dyDescent="0.2">
      <c r="B9" s="99"/>
      <c r="C9" s="100"/>
      <c r="D9" s="100"/>
      <c r="E9" s="100"/>
      <c r="F9" s="100"/>
      <c r="G9" s="100"/>
      <c r="H9" s="96"/>
      <c r="I9" s="97"/>
      <c r="J9" s="97"/>
      <c r="K9" s="97"/>
      <c r="L9" s="97"/>
    </row>
    <row r="10" spans="2:12" ht="37.5" customHeight="1" thickBot="1" x14ac:dyDescent="0.25">
      <c r="B10" s="316" t="s">
        <v>118</v>
      </c>
      <c r="C10" s="316"/>
      <c r="D10" s="316"/>
      <c r="E10" s="316"/>
      <c r="F10" s="316"/>
      <c r="G10" s="316"/>
      <c r="H10" s="316"/>
      <c r="I10" s="316"/>
      <c r="J10" s="316"/>
      <c r="K10" s="316"/>
      <c r="L10" s="316"/>
    </row>
    <row r="11" spans="2:12" ht="57" customHeight="1" thickBot="1" x14ac:dyDescent="0.25">
      <c r="B11" s="2" t="s">
        <v>5</v>
      </c>
      <c r="C11" s="313" t="s">
        <v>0</v>
      </c>
      <c r="D11" s="314"/>
      <c r="E11" s="314"/>
      <c r="F11" s="314"/>
      <c r="G11" s="315"/>
      <c r="H11" s="5" t="s">
        <v>2</v>
      </c>
      <c r="I11" s="3" t="s">
        <v>4</v>
      </c>
      <c r="J11" s="4" t="s">
        <v>3</v>
      </c>
      <c r="K11" s="4" t="s">
        <v>96</v>
      </c>
      <c r="L11" s="4" t="s">
        <v>20</v>
      </c>
    </row>
    <row r="12" spans="2:12" ht="62.25" customHeight="1" thickBot="1" x14ac:dyDescent="0.25">
      <c r="B12" s="49" t="s">
        <v>6</v>
      </c>
      <c r="C12" s="295"/>
      <c r="D12" s="296"/>
      <c r="E12" s="296"/>
      <c r="F12" s="296"/>
      <c r="G12" s="297"/>
      <c r="H12" s="50">
        <f>+H13+H69+H79+H84</f>
        <v>0</v>
      </c>
      <c r="I12" s="51">
        <f t="shared" ref="I12:J12" si="0">+I13+I69+I79+I84</f>
        <v>0</v>
      </c>
      <c r="J12" s="52">
        <f t="shared" si="0"/>
        <v>0</v>
      </c>
      <c r="K12" s="129"/>
      <c r="L12" s="23" t="str">
        <f>IF(H12=0,"",IF(F8&lt;&gt;"OK","ERRORE TABELLA 1",IF(OR(L69&lt;&gt;"OK",L87&lt;&gt;"OK"),"Rivedere importi e/o descrizione spesa ammissibile","OK")))</f>
        <v/>
      </c>
    </row>
    <row r="13" spans="2:12" ht="12" thickBot="1" x14ac:dyDescent="0.25">
      <c r="B13" s="63" t="s">
        <v>79</v>
      </c>
      <c r="C13" s="285"/>
      <c r="D13" s="286"/>
      <c r="E13" s="286"/>
      <c r="F13" s="286"/>
      <c r="G13" s="287"/>
      <c r="H13" s="24">
        <f>H14+H20+H26+H32+H38+H43+H49+H55+H61</f>
        <v>0</v>
      </c>
      <c r="I13" s="25">
        <f t="shared" ref="I13" si="1">I14+I20+I26+I32</f>
        <v>0</v>
      </c>
      <c r="J13" s="26">
        <f t="shared" ref="J13:J78" si="2">SUM(H13:I13)</f>
        <v>0</v>
      </c>
      <c r="K13" s="27"/>
      <c r="L13" s="196"/>
    </row>
    <row r="14" spans="2:12" x14ac:dyDescent="0.2">
      <c r="B14" s="126" t="s">
        <v>80</v>
      </c>
      <c r="C14" s="276"/>
      <c r="D14" s="277"/>
      <c r="E14" s="277"/>
      <c r="F14" s="277"/>
      <c r="G14" s="278"/>
      <c r="H14" s="28">
        <f>SUM(H15:H19)</f>
        <v>0</v>
      </c>
      <c r="I14" s="29">
        <f t="shared" ref="I14" si="3">SUM(I15:I19)</f>
        <v>0</v>
      </c>
      <c r="J14" s="30">
        <f t="shared" si="2"/>
        <v>0</v>
      </c>
      <c r="K14" s="191"/>
      <c r="L14" s="197"/>
    </row>
    <row r="15" spans="2:12" x14ac:dyDescent="0.2">
      <c r="B15" s="13"/>
      <c r="C15" s="270"/>
      <c r="D15" s="271"/>
      <c r="E15" s="271"/>
      <c r="F15" s="271"/>
      <c r="G15" s="272"/>
      <c r="H15" s="14"/>
      <c r="I15" s="15"/>
      <c r="J15" s="31">
        <f t="shared" si="2"/>
        <v>0</v>
      </c>
      <c r="K15" s="192"/>
      <c r="L15" s="197" t="str">
        <f>IF(AND(H15&gt;0,OR(B15="",C15="")), "Check","OK")</f>
        <v>OK</v>
      </c>
    </row>
    <row r="16" spans="2:12" x14ac:dyDescent="0.2">
      <c r="B16" s="13"/>
      <c r="C16" s="270"/>
      <c r="D16" s="271"/>
      <c r="E16" s="271"/>
      <c r="F16" s="271"/>
      <c r="G16" s="272"/>
      <c r="H16" s="14"/>
      <c r="I16" s="15"/>
      <c r="J16" s="31">
        <f t="shared" si="2"/>
        <v>0</v>
      </c>
      <c r="K16" s="192"/>
      <c r="L16" s="197" t="str">
        <f t="shared" ref="L16:L19" si="4">IF(AND(H16&gt;0,OR(B16="",C16="")), "Check","OK")</f>
        <v>OK</v>
      </c>
    </row>
    <row r="17" spans="2:12" x14ac:dyDescent="0.2">
      <c r="B17" s="13"/>
      <c r="C17" s="270"/>
      <c r="D17" s="271"/>
      <c r="E17" s="271"/>
      <c r="F17" s="271"/>
      <c r="G17" s="272"/>
      <c r="H17" s="14"/>
      <c r="I17" s="15"/>
      <c r="J17" s="31">
        <f t="shared" si="2"/>
        <v>0</v>
      </c>
      <c r="K17" s="192"/>
      <c r="L17" s="197" t="str">
        <f t="shared" si="4"/>
        <v>OK</v>
      </c>
    </row>
    <row r="18" spans="2:12" x14ac:dyDescent="0.2">
      <c r="B18" s="13"/>
      <c r="C18" s="270"/>
      <c r="D18" s="271"/>
      <c r="E18" s="271"/>
      <c r="F18" s="271"/>
      <c r="G18" s="272"/>
      <c r="H18" s="14"/>
      <c r="I18" s="15"/>
      <c r="J18" s="31">
        <f t="shared" si="2"/>
        <v>0</v>
      </c>
      <c r="K18" s="192"/>
      <c r="L18" s="197" t="str">
        <f t="shared" si="4"/>
        <v>OK</v>
      </c>
    </row>
    <row r="19" spans="2:12" ht="12" thickBot="1" x14ac:dyDescent="0.25">
      <c r="B19" s="16"/>
      <c r="C19" s="273"/>
      <c r="D19" s="274"/>
      <c r="E19" s="274"/>
      <c r="F19" s="274"/>
      <c r="G19" s="275"/>
      <c r="H19" s="17"/>
      <c r="I19" s="18"/>
      <c r="J19" s="32">
        <f t="shared" si="2"/>
        <v>0</v>
      </c>
      <c r="K19" s="192"/>
      <c r="L19" s="197" t="str">
        <f t="shared" si="4"/>
        <v>OK</v>
      </c>
    </row>
    <row r="20" spans="2:12" x14ac:dyDescent="0.2">
      <c r="B20" s="126" t="s">
        <v>81</v>
      </c>
      <c r="C20" s="276"/>
      <c r="D20" s="277"/>
      <c r="E20" s="277"/>
      <c r="F20" s="277"/>
      <c r="G20" s="278"/>
      <c r="H20" s="28">
        <f>SUM(H21:H25)</f>
        <v>0</v>
      </c>
      <c r="I20" s="29">
        <f t="shared" ref="I20" si="5">SUM(I21:I25)</f>
        <v>0</v>
      </c>
      <c r="J20" s="30">
        <f t="shared" si="2"/>
        <v>0</v>
      </c>
      <c r="K20" s="192"/>
      <c r="L20" s="197"/>
    </row>
    <row r="21" spans="2:12" x14ac:dyDescent="0.2">
      <c r="B21" s="13"/>
      <c r="C21" s="270"/>
      <c r="D21" s="271"/>
      <c r="E21" s="271"/>
      <c r="F21" s="271"/>
      <c r="G21" s="272"/>
      <c r="H21" s="14"/>
      <c r="I21" s="15"/>
      <c r="J21" s="31">
        <f t="shared" si="2"/>
        <v>0</v>
      </c>
      <c r="K21" s="192"/>
      <c r="L21" s="197" t="str">
        <f t="shared" ref="L21:L25" si="6">IF(AND(H21&gt;0,OR(B21="",C21="")), "Check","OK")</f>
        <v>OK</v>
      </c>
    </row>
    <row r="22" spans="2:12" x14ac:dyDescent="0.2">
      <c r="B22" s="13"/>
      <c r="C22" s="270"/>
      <c r="D22" s="271"/>
      <c r="E22" s="271"/>
      <c r="F22" s="271"/>
      <c r="G22" s="272"/>
      <c r="H22" s="14"/>
      <c r="I22" s="15"/>
      <c r="J22" s="31">
        <f t="shared" si="2"/>
        <v>0</v>
      </c>
      <c r="K22" s="192"/>
      <c r="L22" s="197" t="str">
        <f t="shared" si="6"/>
        <v>OK</v>
      </c>
    </row>
    <row r="23" spans="2:12" x14ac:dyDescent="0.2">
      <c r="B23" s="13"/>
      <c r="C23" s="270"/>
      <c r="D23" s="271"/>
      <c r="E23" s="271"/>
      <c r="F23" s="271"/>
      <c r="G23" s="272"/>
      <c r="H23" s="14"/>
      <c r="I23" s="15"/>
      <c r="J23" s="31">
        <f t="shared" si="2"/>
        <v>0</v>
      </c>
      <c r="K23" s="192"/>
      <c r="L23" s="197" t="str">
        <f t="shared" si="6"/>
        <v>OK</v>
      </c>
    </row>
    <row r="24" spans="2:12" x14ac:dyDescent="0.2">
      <c r="B24" s="13"/>
      <c r="C24" s="270"/>
      <c r="D24" s="271"/>
      <c r="E24" s="271"/>
      <c r="F24" s="271"/>
      <c r="G24" s="272"/>
      <c r="H24" s="14"/>
      <c r="I24" s="15"/>
      <c r="J24" s="31">
        <f t="shared" si="2"/>
        <v>0</v>
      </c>
      <c r="K24" s="192"/>
      <c r="L24" s="197" t="str">
        <f t="shared" si="6"/>
        <v>OK</v>
      </c>
    </row>
    <row r="25" spans="2:12" ht="12" thickBot="1" x14ac:dyDescent="0.25">
      <c r="B25" s="16"/>
      <c r="C25" s="273"/>
      <c r="D25" s="274"/>
      <c r="E25" s="274"/>
      <c r="F25" s="274"/>
      <c r="G25" s="275"/>
      <c r="H25" s="17"/>
      <c r="I25" s="18"/>
      <c r="J25" s="32">
        <f t="shared" si="2"/>
        <v>0</v>
      </c>
      <c r="K25" s="192"/>
      <c r="L25" s="197" t="str">
        <f t="shared" si="6"/>
        <v>OK</v>
      </c>
    </row>
    <row r="26" spans="2:12" ht="22.5" x14ac:dyDescent="0.2">
      <c r="B26" s="126" t="s">
        <v>82</v>
      </c>
      <c r="C26" s="276"/>
      <c r="D26" s="277"/>
      <c r="E26" s="277"/>
      <c r="F26" s="277"/>
      <c r="G26" s="278"/>
      <c r="H26" s="28">
        <f>SUM(H27:H31)</f>
        <v>0</v>
      </c>
      <c r="I26" s="29">
        <f t="shared" ref="I26" si="7">SUM(I27:I31)</f>
        <v>0</v>
      </c>
      <c r="J26" s="30">
        <f t="shared" si="2"/>
        <v>0</v>
      </c>
      <c r="K26" s="192"/>
      <c r="L26" s="197"/>
    </row>
    <row r="27" spans="2:12" x14ac:dyDescent="0.2">
      <c r="B27" s="13"/>
      <c r="C27" s="270"/>
      <c r="D27" s="271"/>
      <c r="E27" s="271"/>
      <c r="F27" s="271"/>
      <c r="G27" s="272"/>
      <c r="H27" s="14"/>
      <c r="I27" s="15"/>
      <c r="J27" s="31">
        <f t="shared" si="2"/>
        <v>0</v>
      </c>
      <c r="K27" s="192"/>
      <c r="L27" s="197" t="str">
        <f t="shared" ref="L27:L31" si="8">IF(AND(H27&gt;0,OR(B27="",C27="")), "Check","OK")</f>
        <v>OK</v>
      </c>
    </row>
    <row r="28" spans="2:12" x14ac:dyDescent="0.2">
      <c r="B28" s="13"/>
      <c r="C28" s="270"/>
      <c r="D28" s="271"/>
      <c r="E28" s="271"/>
      <c r="F28" s="271"/>
      <c r="G28" s="272"/>
      <c r="H28" s="14"/>
      <c r="I28" s="15"/>
      <c r="J28" s="31">
        <f t="shared" si="2"/>
        <v>0</v>
      </c>
      <c r="K28" s="192"/>
      <c r="L28" s="197" t="str">
        <f t="shared" si="8"/>
        <v>OK</v>
      </c>
    </row>
    <row r="29" spans="2:12" x14ac:dyDescent="0.2">
      <c r="B29" s="13"/>
      <c r="C29" s="270"/>
      <c r="D29" s="271"/>
      <c r="E29" s="271"/>
      <c r="F29" s="271"/>
      <c r="G29" s="272"/>
      <c r="H29" s="14"/>
      <c r="I29" s="15"/>
      <c r="J29" s="31">
        <f t="shared" si="2"/>
        <v>0</v>
      </c>
      <c r="K29" s="192"/>
      <c r="L29" s="197" t="str">
        <f t="shared" si="8"/>
        <v>OK</v>
      </c>
    </row>
    <row r="30" spans="2:12" x14ac:dyDescent="0.2">
      <c r="B30" s="13"/>
      <c r="C30" s="270"/>
      <c r="D30" s="271"/>
      <c r="E30" s="271"/>
      <c r="F30" s="271"/>
      <c r="G30" s="272"/>
      <c r="H30" s="14"/>
      <c r="I30" s="15"/>
      <c r="J30" s="31">
        <f t="shared" si="2"/>
        <v>0</v>
      </c>
      <c r="K30" s="192"/>
      <c r="L30" s="197" t="str">
        <f t="shared" si="8"/>
        <v>OK</v>
      </c>
    </row>
    <row r="31" spans="2:12" ht="12" thickBot="1" x14ac:dyDescent="0.25">
      <c r="B31" s="16"/>
      <c r="C31" s="273"/>
      <c r="D31" s="274"/>
      <c r="E31" s="274"/>
      <c r="F31" s="274"/>
      <c r="G31" s="275"/>
      <c r="H31" s="17"/>
      <c r="I31" s="18"/>
      <c r="J31" s="32">
        <f t="shared" si="2"/>
        <v>0</v>
      </c>
      <c r="K31" s="192"/>
      <c r="L31" s="197" t="str">
        <f t="shared" si="8"/>
        <v>OK</v>
      </c>
    </row>
    <row r="32" spans="2:12" x14ac:dyDescent="0.2">
      <c r="B32" s="126" t="s">
        <v>83</v>
      </c>
      <c r="C32" s="276"/>
      <c r="D32" s="277"/>
      <c r="E32" s="277"/>
      <c r="F32" s="277"/>
      <c r="G32" s="278"/>
      <c r="H32" s="28">
        <f>SUM(H33:H37)</f>
        <v>0</v>
      </c>
      <c r="I32" s="29">
        <f>SUM(I33:I37)</f>
        <v>0</v>
      </c>
      <c r="J32" s="30">
        <f t="shared" si="2"/>
        <v>0</v>
      </c>
      <c r="K32" s="192"/>
      <c r="L32" s="197"/>
    </row>
    <row r="33" spans="2:12" x14ac:dyDescent="0.2">
      <c r="B33" s="13"/>
      <c r="C33" s="270"/>
      <c r="D33" s="271"/>
      <c r="E33" s="271"/>
      <c r="F33" s="271"/>
      <c r="G33" s="272"/>
      <c r="H33" s="14"/>
      <c r="I33" s="15"/>
      <c r="J33" s="31">
        <f t="shared" si="2"/>
        <v>0</v>
      </c>
      <c r="K33" s="192"/>
      <c r="L33" s="197" t="str">
        <f t="shared" ref="L33:L37" si="9">IF(AND(H33&gt;0,OR(B33="",C33="")), "Check","OK")</f>
        <v>OK</v>
      </c>
    </row>
    <row r="34" spans="2:12" x14ac:dyDescent="0.2">
      <c r="B34" s="13"/>
      <c r="C34" s="270"/>
      <c r="D34" s="271"/>
      <c r="E34" s="271"/>
      <c r="F34" s="271"/>
      <c r="G34" s="272"/>
      <c r="H34" s="14"/>
      <c r="I34" s="15"/>
      <c r="J34" s="31">
        <f t="shared" si="2"/>
        <v>0</v>
      </c>
      <c r="K34" s="192"/>
      <c r="L34" s="197" t="str">
        <f t="shared" si="9"/>
        <v>OK</v>
      </c>
    </row>
    <row r="35" spans="2:12" x14ac:dyDescent="0.2">
      <c r="B35" s="13"/>
      <c r="C35" s="270"/>
      <c r="D35" s="271"/>
      <c r="E35" s="271"/>
      <c r="F35" s="271"/>
      <c r="G35" s="272"/>
      <c r="H35" s="14"/>
      <c r="I35" s="15"/>
      <c r="J35" s="31">
        <f t="shared" si="2"/>
        <v>0</v>
      </c>
      <c r="K35" s="192"/>
      <c r="L35" s="197" t="str">
        <f t="shared" si="9"/>
        <v>OK</v>
      </c>
    </row>
    <row r="36" spans="2:12" x14ac:dyDescent="0.2">
      <c r="B36" s="13"/>
      <c r="C36" s="270"/>
      <c r="D36" s="271"/>
      <c r="E36" s="271"/>
      <c r="F36" s="271"/>
      <c r="G36" s="272"/>
      <c r="H36" s="14"/>
      <c r="I36" s="15"/>
      <c r="J36" s="31">
        <f t="shared" si="2"/>
        <v>0</v>
      </c>
      <c r="K36" s="192"/>
      <c r="L36" s="197" t="str">
        <f t="shared" si="9"/>
        <v>OK</v>
      </c>
    </row>
    <row r="37" spans="2:12" ht="12" thickBot="1" x14ac:dyDescent="0.25">
      <c r="B37" s="16"/>
      <c r="C37" s="273"/>
      <c r="D37" s="274"/>
      <c r="E37" s="274"/>
      <c r="F37" s="274"/>
      <c r="G37" s="275"/>
      <c r="H37" s="17"/>
      <c r="I37" s="18"/>
      <c r="J37" s="32">
        <f t="shared" si="2"/>
        <v>0</v>
      </c>
      <c r="K37" s="192"/>
      <c r="L37" s="197" t="str">
        <f t="shared" si="9"/>
        <v>OK</v>
      </c>
    </row>
    <row r="38" spans="2:12" x14ac:dyDescent="0.2">
      <c r="B38" s="126" t="s">
        <v>84</v>
      </c>
      <c r="C38" s="276"/>
      <c r="D38" s="277"/>
      <c r="E38" s="277"/>
      <c r="F38" s="277"/>
      <c r="G38" s="278"/>
      <c r="H38" s="28">
        <f>SUM(H39:H42)</f>
        <v>0</v>
      </c>
      <c r="I38" s="29">
        <f t="shared" ref="I38" si="10">SUM(I39:I42)</f>
        <v>0</v>
      </c>
      <c r="J38" s="31">
        <f t="shared" si="2"/>
        <v>0</v>
      </c>
      <c r="K38" s="192"/>
      <c r="L38" s="197"/>
    </row>
    <row r="39" spans="2:12" x14ac:dyDescent="0.2">
      <c r="B39" s="13"/>
      <c r="C39" s="270"/>
      <c r="D39" s="271"/>
      <c r="E39" s="271"/>
      <c r="F39" s="271"/>
      <c r="G39" s="272"/>
      <c r="H39" s="14"/>
      <c r="I39" s="15"/>
      <c r="J39" s="31">
        <f t="shared" si="2"/>
        <v>0</v>
      </c>
      <c r="K39" s="192"/>
      <c r="L39" s="197" t="str">
        <f t="shared" ref="L39:L41" si="11">IF(AND(H39&gt;0,OR(B39="",C39="")), "Check","OK")</f>
        <v>OK</v>
      </c>
    </row>
    <row r="40" spans="2:12" x14ac:dyDescent="0.2">
      <c r="B40" s="13"/>
      <c r="C40" s="270"/>
      <c r="D40" s="271"/>
      <c r="E40" s="271"/>
      <c r="F40" s="271"/>
      <c r="G40" s="272"/>
      <c r="H40" s="14"/>
      <c r="I40" s="15"/>
      <c r="J40" s="31">
        <f t="shared" si="2"/>
        <v>0</v>
      </c>
      <c r="K40" s="192"/>
      <c r="L40" s="197" t="str">
        <f t="shared" si="11"/>
        <v>OK</v>
      </c>
    </row>
    <row r="41" spans="2:12" x14ac:dyDescent="0.2">
      <c r="B41" s="13"/>
      <c r="C41" s="270"/>
      <c r="D41" s="271"/>
      <c r="E41" s="271"/>
      <c r="F41" s="271"/>
      <c r="G41" s="272"/>
      <c r="H41" s="14"/>
      <c r="I41" s="15"/>
      <c r="J41" s="31">
        <f t="shared" si="2"/>
        <v>0</v>
      </c>
      <c r="K41" s="192"/>
      <c r="L41" s="197" t="str">
        <f t="shared" si="11"/>
        <v>OK</v>
      </c>
    </row>
    <row r="42" spans="2:12" ht="12" thickBot="1" x14ac:dyDescent="0.25">
      <c r="B42" s="13"/>
      <c r="C42" s="270"/>
      <c r="D42" s="271"/>
      <c r="E42" s="271"/>
      <c r="F42" s="271"/>
      <c r="G42" s="272"/>
      <c r="H42" s="14"/>
      <c r="I42" s="15"/>
      <c r="J42" s="32">
        <f t="shared" si="2"/>
        <v>0</v>
      </c>
      <c r="K42" s="192"/>
      <c r="L42" s="197" t="str">
        <f t="shared" ref="L42:L54" si="12">IF(AND(H42&gt;0,OR(B42="",C42="")), "Check","OK")</f>
        <v>OK</v>
      </c>
    </row>
    <row r="43" spans="2:12" x14ac:dyDescent="0.2">
      <c r="B43" s="126" t="s">
        <v>85</v>
      </c>
      <c r="C43" s="276"/>
      <c r="D43" s="277"/>
      <c r="E43" s="277"/>
      <c r="F43" s="277"/>
      <c r="G43" s="278"/>
      <c r="H43" s="28">
        <f>SUM(H44:H48)</f>
        <v>0</v>
      </c>
      <c r="I43" s="29">
        <f t="shared" ref="I43" si="13">SUM(I44:I48)</f>
        <v>0</v>
      </c>
      <c r="J43" s="168">
        <f t="shared" si="2"/>
        <v>0</v>
      </c>
      <c r="K43" s="192"/>
      <c r="L43" s="197"/>
    </row>
    <row r="44" spans="2:12" x14ac:dyDescent="0.2">
      <c r="B44" s="13"/>
      <c r="C44" s="270"/>
      <c r="D44" s="271"/>
      <c r="E44" s="271"/>
      <c r="F44" s="271"/>
      <c r="G44" s="272"/>
      <c r="H44" s="14"/>
      <c r="I44" s="15"/>
      <c r="J44" s="31">
        <f t="shared" si="2"/>
        <v>0</v>
      </c>
      <c r="K44" s="192"/>
      <c r="L44" s="197" t="str">
        <f t="shared" si="12"/>
        <v>OK</v>
      </c>
    </row>
    <row r="45" spans="2:12" s="178" customFormat="1" x14ac:dyDescent="0.2">
      <c r="B45" s="13"/>
      <c r="C45" s="175"/>
      <c r="D45" s="176"/>
      <c r="E45" s="176"/>
      <c r="F45" s="176"/>
      <c r="G45" s="177"/>
      <c r="H45" s="14"/>
      <c r="I45" s="15"/>
      <c r="J45" s="31">
        <f t="shared" si="2"/>
        <v>0</v>
      </c>
      <c r="K45" s="192"/>
      <c r="L45" s="197" t="str">
        <f t="shared" si="12"/>
        <v>OK</v>
      </c>
    </row>
    <row r="46" spans="2:12" s="178" customFormat="1" x14ac:dyDescent="0.2">
      <c r="B46" s="13"/>
      <c r="C46" s="175"/>
      <c r="D46" s="176"/>
      <c r="E46" s="176"/>
      <c r="F46" s="176"/>
      <c r="G46" s="177"/>
      <c r="H46" s="14"/>
      <c r="I46" s="15"/>
      <c r="J46" s="31">
        <f t="shared" si="2"/>
        <v>0</v>
      </c>
      <c r="K46" s="192"/>
      <c r="L46" s="197" t="str">
        <f t="shared" si="12"/>
        <v>OK</v>
      </c>
    </row>
    <row r="47" spans="2:12" x14ac:dyDescent="0.2">
      <c r="B47" s="13"/>
      <c r="C47" s="270"/>
      <c r="D47" s="271"/>
      <c r="E47" s="271"/>
      <c r="F47" s="271"/>
      <c r="G47" s="272"/>
      <c r="H47" s="14"/>
      <c r="I47" s="15"/>
      <c r="J47" s="31">
        <f t="shared" si="2"/>
        <v>0</v>
      </c>
      <c r="K47" s="192"/>
      <c r="L47" s="197" t="str">
        <f t="shared" si="12"/>
        <v>OK</v>
      </c>
    </row>
    <row r="48" spans="2:12" ht="12" thickBot="1" x14ac:dyDescent="0.25">
      <c r="B48" s="13"/>
      <c r="C48" s="270"/>
      <c r="D48" s="271"/>
      <c r="E48" s="271"/>
      <c r="F48" s="271"/>
      <c r="G48" s="272"/>
      <c r="H48" s="14"/>
      <c r="I48" s="15"/>
      <c r="J48" s="32">
        <f t="shared" si="2"/>
        <v>0</v>
      </c>
      <c r="K48" s="192"/>
      <c r="L48" s="197" t="str">
        <f t="shared" si="12"/>
        <v>OK</v>
      </c>
    </row>
    <row r="49" spans="2:12" x14ac:dyDescent="0.2">
      <c r="B49" s="126" t="s">
        <v>86</v>
      </c>
      <c r="C49" s="276"/>
      <c r="D49" s="277"/>
      <c r="E49" s="277"/>
      <c r="F49" s="277"/>
      <c r="G49" s="278"/>
      <c r="H49" s="28">
        <f>SUM(H50:H54)</f>
        <v>0</v>
      </c>
      <c r="I49" s="29">
        <f t="shared" ref="I49" si="14">SUM(I50:I54)</f>
        <v>0</v>
      </c>
      <c r="J49" s="31">
        <f t="shared" si="2"/>
        <v>0</v>
      </c>
      <c r="K49" s="192"/>
      <c r="L49" s="197"/>
    </row>
    <row r="50" spans="2:12" x14ac:dyDescent="0.2">
      <c r="B50" s="13"/>
      <c r="C50" s="270"/>
      <c r="D50" s="271"/>
      <c r="E50" s="271"/>
      <c r="F50" s="271"/>
      <c r="G50" s="272"/>
      <c r="H50" s="14"/>
      <c r="I50" s="15"/>
      <c r="J50" s="31">
        <f t="shared" si="2"/>
        <v>0</v>
      </c>
      <c r="K50" s="192"/>
      <c r="L50" s="197" t="str">
        <f t="shared" si="12"/>
        <v>OK</v>
      </c>
    </row>
    <row r="51" spans="2:12" x14ac:dyDescent="0.2">
      <c r="B51" s="13"/>
      <c r="C51" s="270"/>
      <c r="D51" s="271"/>
      <c r="E51" s="271"/>
      <c r="F51" s="271"/>
      <c r="G51" s="272"/>
      <c r="H51" s="14"/>
      <c r="I51" s="15"/>
      <c r="J51" s="31">
        <f t="shared" si="2"/>
        <v>0</v>
      </c>
      <c r="K51" s="192"/>
      <c r="L51" s="197" t="str">
        <f t="shared" si="12"/>
        <v>OK</v>
      </c>
    </row>
    <row r="52" spans="2:12" x14ac:dyDescent="0.2">
      <c r="B52" s="13"/>
      <c r="C52" s="270"/>
      <c r="D52" s="271"/>
      <c r="E52" s="271"/>
      <c r="F52" s="271"/>
      <c r="G52" s="272"/>
      <c r="H52" s="14"/>
      <c r="I52" s="15"/>
      <c r="J52" s="31">
        <f t="shared" si="2"/>
        <v>0</v>
      </c>
      <c r="K52" s="192"/>
      <c r="L52" s="197" t="str">
        <f t="shared" si="12"/>
        <v>OK</v>
      </c>
    </row>
    <row r="53" spans="2:12" x14ac:dyDescent="0.2">
      <c r="B53" s="13"/>
      <c r="C53" s="270"/>
      <c r="D53" s="271"/>
      <c r="E53" s="271"/>
      <c r="F53" s="271"/>
      <c r="G53" s="272"/>
      <c r="H53" s="14"/>
      <c r="I53" s="15"/>
      <c r="J53" s="31">
        <f t="shared" si="2"/>
        <v>0</v>
      </c>
      <c r="K53" s="192"/>
      <c r="L53" s="197" t="str">
        <f t="shared" si="12"/>
        <v>OK</v>
      </c>
    </row>
    <row r="54" spans="2:12" ht="12" thickBot="1" x14ac:dyDescent="0.25">
      <c r="B54" s="13"/>
      <c r="C54" s="270"/>
      <c r="D54" s="271"/>
      <c r="E54" s="271"/>
      <c r="F54" s="271"/>
      <c r="G54" s="272"/>
      <c r="H54" s="14"/>
      <c r="I54" s="15"/>
      <c r="J54" s="32">
        <f t="shared" si="2"/>
        <v>0</v>
      </c>
      <c r="K54" s="192"/>
      <c r="L54" s="197" t="str">
        <f t="shared" si="12"/>
        <v>OK</v>
      </c>
    </row>
    <row r="55" spans="2:12" x14ac:dyDescent="0.2">
      <c r="B55" s="126" t="s">
        <v>87</v>
      </c>
      <c r="C55" s="276"/>
      <c r="D55" s="277"/>
      <c r="E55" s="277"/>
      <c r="F55" s="277"/>
      <c r="G55" s="278"/>
      <c r="H55" s="28">
        <f>SUM(H56:H60)</f>
        <v>0</v>
      </c>
      <c r="I55" s="29">
        <f>SUM(I56:I60)</f>
        <v>0</v>
      </c>
      <c r="J55" s="31">
        <f t="shared" si="2"/>
        <v>0</v>
      </c>
      <c r="K55" s="192"/>
      <c r="L55" s="197"/>
    </row>
    <row r="56" spans="2:12" x14ac:dyDescent="0.2">
      <c r="B56" s="13"/>
      <c r="C56" s="270"/>
      <c r="D56" s="271"/>
      <c r="E56" s="271"/>
      <c r="F56" s="271"/>
      <c r="G56" s="272"/>
      <c r="H56" s="14"/>
      <c r="I56" s="15"/>
      <c r="J56" s="31">
        <f t="shared" si="2"/>
        <v>0</v>
      </c>
      <c r="K56" s="192"/>
      <c r="L56" s="197" t="str">
        <f t="shared" ref="L56:L86" si="15">IF(AND(H56&gt;0,OR(B56="",C56="")), "Check","OK")</f>
        <v>OK</v>
      </c>
    </row>
    <row r="57" spans="2:12" x14ac:dyDescent="0.2">
      <c r="B57" s="13"/>
      <c r="C57" s="270"/>
      <c r="D57" s="271"/>
      <c r="E57" s="271"/>
      <c r="F57" s="271"/>
      <c r="G57" s="272"/>
      <c r="H57" s="14"/>
      <c r="I57" s="15"/>
      <c r="J57" s="31">
        <f t="shared" si="2"/>
        <v>0</v>
      </c>
      <c r="K57" s="192"/>
      <c r="L57" s="197" t="str">
        <f t="shared" si="15"/>
        <v>OK</v>
      </c>
    </row>
    <row r="58" spans="2:12" x14ac:dyDescent="0.2">
      <c r="B58" s="169"/>
      <c r="C58" s="170"/>
      <c r="D58" s="171"/>
      <c r="E58" s="171"/>
      <c r="F58" s="171"/>
      <c r="G58" s="172"/>
      <c r="H58" s="173"/>
      <c r="I58" s="174"/>
      <c r="J58" s="31">
        <f t="shared" si="2"/>
        <v>0</v>
      </c>
      <c r="K58" s="192"/>
      <c r="L58" s="197" t="str">
        <f t="shared" si="15"/>
        <v>OK</v>
      </c>
    </row>
    <row r="59" spans="2:12" x14ac:dyDescent="0.2">
      <c r="B59" s="169"/>
      <c r="C59" s="170"/>
      <c r="D59" s="171"/>
      <c r="E59" s="171"/>
      <c r="F59" s="171"/>
      <c r="G59" s="172"/>
      <c r="H59" s="173"/>
      <c r="I59" s="174"/>
      <c r="J59" s="31">
        <f t="shared" si="2"/>
        <v>0</v>
      </c>
      <c r="K59" s="192"/>
      <c r="L59" s="197" t="str">
        <f t="shared" si="15"/>
        <v>OK</v>
      </c>
    </row>
    <row r="60" spans="2:12" ht="12" thickBot="1" x14ac:dyDescent="0.25">
      <c r="B60" s="13"/>
      <c r="C60" s="270"/>
      <c r="D60" s="271"/>
      <c r="E60" s="271"/>
      <c r="F60" s="271"/>
      <c r="G60" s="272"/>
      <c r="H60" s="14"/>
      <c r="I60" s="15"/>
      <c r="J60" s="32">
        <f t="shared" si="2"/>
        <v>0</v>
      </c>
      <c r="K60" s="192"/>
      <c r="L60" s="197" t="str">
        <f t="shared" si="15"/>
        <v>OK</v>
      </c>
    </row>
    <row r="61" spans="2:12" x14ac:dyDescent="0.2">
      <c r="B61" s="126" t="s">
        <v>92</v>
      </c>
      <c r="C61" s="276"/>
      <c r="D61" s="277"/>
      <c r="E61" s="277"/>
      <c r="F61" s="277"/>
      <c r="G61" s="278"/>
      <c r="H61" s="28">
        <f>SUM(H62:H68)</f>
        <v>0</v>
      </c>
      <c r="I61" s="29">
        <f>SUM(I62:I68)</f>
        <v>0</v>
      </c>
      <c r="J61" s="31">
        <f t="shared" si="2"/>
        <v>0</v>
      </c>
      <c r="K61" s="192"/>
      <c r="L61" s="197"/>
    </row>
    <row r="62" spans="2:12" x14ac:dyDescent="0.2">
      <c r="B62" s="169"/>
      <c r="C62" s="282"/>
      <c r="D62" s="283"/>
      <c r="E62" s="283"/>
      <c r="F62" s="283"/>
      <c r="G62" s="284"/>
      <c r="H62" s="173"/>
      <c r="I62" s="174"/>
      <c r="J62" s="168">
        <f t="shared" si="2"/>
        <v>0</v>
      </c>
      <c r="K62" s="192"/>
      <c r="L62" s="197" t="str">
        <f t="shared" si="15"/>
        <v>OK</v>
      </c>
    </row>
    <row r="63" spans="2:12" x14ac:dyDescent="0.2">
      <c r="B63" s="169"/>
      <c r="C63" s="282"/>
      <c r="D63" s="283"/>
      <c r="E63" s="283"/>
      <c r="F63" s="283"/>
      <c r="G63" s="284"/>
      <c r="H63" s="173"/>
      <c r="I63" s="174"/>
      <c r="J63" s="168">
        <f t="shared" si="2"/>
        <v>0</v>
      </c>
      <c r="K63" s="192"/>
      <c r="L63" s="197" t="str">
        <f t="shared" si="15"/>
        <v>OK</v>
      </c>
    </row>
    <row r="64" spans="2:12" x14ac:dyDescent="0.2">
      <c r="B64" s="169"/>
      <c r="C64" s="282"/>
      <c r="D64" s="283"/>
      <c r="E64" s="283"/>
      <c r="F64" s="283"/>
      <c r="G64" s="284"/>
      <c r="H64" s="173"/>
      <c r="I64" s="174"/>
      <c r="J64" s="168">
        <f t="shared" si="2"/>
        <v>0</v>
      </c>
      <c r="K64" s="192"/>
      <c r="L64" s="197" t="str">
        <f t="shared" si="15"/>
        <v>OK</v>
      </c>
    </row>
    <row r="65" spans="2:13" x14ac:dyDescent="0.2">
      <c r="B65" s="169"/>
      <c r="C65" s="282"/>
      <c r="D65" s="283"/>
      <c r="E65" s="283"/>
      <c r="F65" s="283"/>
      <c r="G65" s="284"/>
      <c r="H65" s="173"/>
      <c r="I65" s="174"/>
      <c r="J65" s="168">
        <f t="shared" si="2"/>
        <v>0</v>
      </c>
      <c r="K65" s="192"/>
      <c r="L65" s="197" t="str">
        <f t="shared" si="15"/>
        <v>OK</v>
      </c>
    </row>
    <row r="66" spans="2:13" x14ac:dyDescent="0.2">
      <c r="B66" s="169"/>
      <c r="C66" s="282"/>
      <c r="D66" s="283"/>
      <c r="E66" s="283"/>
      <c r="F66" s="283"/>
      <c r="G66" s="284"/>
      <c r="H66" s="173"/>
      <c r="I66" s="174"/>
      <c r="J66" s="168">
        <f t="shared" si="2"/>
        <v>0</v>
      </c>
      <c r="K66" s="192"/>
      <c r="L66" s="197" t="str">
        <f t="shared" si="15"/>
        <v>OK</v>
      </c>
    </row>
    <row r="67" spans="2:13" x14ac:dyDescent="0.2">
      <c r="B67" s="169"/>
      <c r="C67" s="282"/>
      <c r="D67" s="283"/>
      <c r="E67" s="283"/>
      <c r="F67" s="283"/>
      <c r="G67" s="284"/>
      <c r="H67" s="173"/>
      <c r="I67" s="174"/>
      <c r="J67" s="168">
        <f t="shared" si="2"/>
        <v>0</v>
      </c>
      <c r="K67" s="192"/>
      <c r="L67" s="197" t="str">
        <f t="shared" si="15"/>
        <v>OK</v>
      </c>
    </row>
    <row r="68" spans="2:13" ht="12" thickBot="1" x14ac:dyDescent="0.25">
      <c r="B68" s="169"/>
      <c r="C68" s="323"/>
      <c r="D68" s="324"/>
      <c r="E68" s="324"/>
      <c r="F68" s="324"/>
      <c r="G68" s="325"/>
      <c r="H68" s="173"/>
      <c r="I68" s="174"/>
      <c r="J68" s="168">
        <f t="shared" si="2"/>
        <v>0</v>
      </c>
      <c r="K68" s="192"/>
      <c r="L68" s="197" t="str">
        <f t="shared" si="15"/>
        <v>OK</v>
      </c>
    </row>
    <row r="69" spans="2:13" ht="27.75" customHeight="1" thickBot="1" x14ac:dyDescent="0.25">
      <c r="B69" s="63" t="s">
        <v>94</v>
      </c>
      <c r="C69" s="285"/>
      <c r="D69" s="286"/>
      <c r="E69" s="286"/>
      <c r="F69" s="286"/>
      <c r="G69" s="287"/>
      <c r="H69" s="24">
        <f>SUM(H70:H78)</f>
        <v>0</v>
      </c>
      <c r="I69" s="25">
        <f>SUM(I70:I78)</f>
        <v>0</v>
      </c>
      <c r="J69" s="26">
        <f t="shared" si="2"/>
        <v>0</v>
      </c>
      <c r="K69" s="193">
        <v>0.2</v>
      </c>
      <c r="L69" s="33" t="str">
        <f>IF($H$69=0,"OK",IF((H69/$H$12)&lt;=K69,"OK","Superamento della soglia del 20%"))</f>
        <v>OK</v>
      </c>
      <c r="M69" s="251"/>
    </row>
    <row r="70" spans="2:13" x14ac:dyDescent="0.2">
      <c r="B70" s="166"/>
      <c r="C70" s="279"/>
      <c r="D70" s="280"/>
      <c r="E70" s="280"/>
      <c r="F70" s="280"/>
      <c r="G70" s="281"/>
      <c r="H70" s="19"/>
      <c r="I70" s="20"/>
      <c r="J70" s="30">
        <f t="shared" si="2"/>
        <v>0</v>
      </c>
      <c r="K70" s="192"/>
      <c r="L70" s="197" t="str">
        <f t="shared" si="15"/>
        <v>OK</v>
      </c>
    </row>
    <row r="71" spans="2:13" s="178" customFormat="1" x14ac:dyDescent="0.2">
      <c r="B71" s="169"/>
      <c r="C71" s="170"/>
      <c r="D71" s="171"/>
      <c r="E71" s="171"/>
      <c r="F71" s="171"/>
      <c r="G71" s="172"/>
      <c r="H71" s="173"/>
      <c r="I71" s="174"/>
      <c r="J71" s="168">
        <f t="shared" si="2"/>
        <v>0</v>
      </c>
      <c r="K71" s="192"/>
      <c r="L71" s="197" t="str">
        <f t="shared" si="15"/>
        <v>OK</v>
      </c>
    </row>
    <row r="72" spans="2:13" s="178" customFormat="1" x14ac:dyDescent="0.2">
      <c r="B72" s="169"/>
      <c r="C72" s="170"/>
      <c r="D72" s="171"/>
      <c r="E72" s="171"/>
      <c r="F72" s="171"/>
      <c r="G72" s="172"/>
      <c r="H72" s="173"/>
      <c r="I72" s="174"/>
      <c r="J72" s="168">
        <f t="shared" si="2"/>
        <v>0</v>
      </c>
      <c r="K72" s="192"/>
      <c r="L72" s="197" t="str">
        <f t="shared" si="15"/>
        <v>OK</v>
      </c>
    </row>
    <row r="73" spans="2:13" s="178" customFormat="1" x14ac:dyDescent="0.2">
      <c r="B73" s="169"/>
      <c r="C73" s="170"/>
      <c r="D73" s="171"/>
      <c r="E73" s="171"/>
      <c r="F73" s="171"/>
      <c r="G73" s="172"/>
      <c r="H73" s="173"/>
      <c r="I73" s="174"/>
      <c r="J73" s="168">
        <f t="shared" si="2"/>
        <v>0</v>
      </c>
      <c r="K73" s="192"/>
      <c r="L73" s="197" t="str">
        <f t="shared" si="15"/>
        <v>OK</v>
      </c>
    </row>
    <row r="74" spans="2:13" s="178" customFormat="1" x14ac:dyDescent="0.2">
      <c r="B74" s="169"/>
      <c r="C74" s="170"/>
      <c r="D74" s="171"/>
      <c r="E74" s="171"/>
      <c r="F74" s="171"/>
      <c r="G74" s="172"/>
      <c r="H74" s="173"/>
      <c r="I74" s="174"/>
      <c r="J74" s="168">
        <f t="shared" si="2"/>
        <v>0</v>
      </c>
      <c r="K74" s="192"/>
      <c r="L74" s="197" t="str">
        <f t="shared" si="15"/>
        <v>OK</v>
      </c>
    </row>
    <row r="75" spans="2:13" s="178" customFormat="1" x14ac:dyDescent="0.2">
      <c r="B75" s="169"/>
      <c r="C75" s="170"/>
      <c r="D75" s="171"/>
      <c r="E75" s="171"/>
      <c r="F75" s="171"/>
      <c r="G75" s="172"/>
      <c r="H75" s="173"/>
      <c r="I75" s="174"/>
      <c r="J75" s="168">
        <f t="shared" si="2"/>
        <v>0</v>
      </c>
      <c r="K75" s="192"/>
      <c r="L75" s="197" t="str">
        <f t="shared" si="15"/>
        <v>OK</v>
      </c>
    </row>
    <row r="76" spans="2:13" s="178" customFormat="1" x14ac:dyDescent="0.2">
      <c r="B76" s="169"/>
      <c r="C76" s="170"/>
      <c r="D76" s="171"/>
      <c r="E76" s="171"/>
      <c r="F76" s="171"/>
      <c r="G76" s="172"/>
      <c r="H76" s="173"/>
      <c r="I76" s="174"/>
      <c r="J76" s="168">
        <f t="shared" si="2"/>
        <v>0</v>
      </c>
      <c r="K76" s="192"/>
      <c r="L76" s="197" t="str">
        <f t="shared" si="15"/>
        <v>OK</v>
      </c>
    </row>
    <row r="77" spans="2:13" x14ac:dyDescent="0.2">
      <c r="B77" s="13"/>
      <c r="C77" s="270"/>
      <c r="D77" s="271"/>
      <c r="E77" s="271"/>
      <c r="F77" s="271"/>
      <c r="G77" s="272"/>
      <c r="H77" s="14"/>
      <c r="I77" s="15"/>
      <c r="J77" s="31">
        <f t="shared" si="2"/>
        <v>0</v>
      </c>
      <c r="K77" s="192"/>
      <c r="L77" s="197" t="str">
        <f t="shared" si="15"/>
        <v>OK</v>
      </c>
    </row>
    <row r="78" spans="2:13" ht="12" thickBot="1" x14ac:dyDescent="0.25">
      <c r="B78" s="16"/>
      <c r="C78" s="273"/>
      <c r="D78" s="274"/>
      <c r="E78" s="274"/>
      <c r="F78" s="274"/>
      <c r="G78" s="275"/>
      <c r="H78" s="17"/>
      <c r="I78" s="18"/>
      <c r="J78" s="32">
        <f t="shared" si="2"/>
        <v>0</v>
      </c>
      <c r="K78" s="192"/>
      <c r="L78" s="197" t="str">
        <f t="shared" si="15"/>
        <v>OK</v>
      </c>
    </row>
    <row r="79" spans="2:13" s="178" customFormat="1" ht="12" thickBot="1" x14ac:dyDescent="0.25">
      <c r="B79" s="63" t="s">
        <v>89</v>
      </c>
      <c r="C79" s="285"/>
      <c r="D79" s="286"/>
      <c r="E79" s="286"/>
      <c r="F79" s="286"/>
      <c r="G79" s="287"/>
      <c r="H79" s="24">
        <f>SUM(H80:H83)</f>
        <v>0</v>
      </c>
      <c r="I79" s="25">
        <f>SUM(I80:I83)</f>
        <v>0</v>
      </c>
      <c r="J79" s="26">
        <f t="shared" ref="J79:J86" si="16">SUM(H79:I79)</f>
        <v>0</v>
      </c>
      <c r="K79" s="192"/>
      <c r="L79" s="197"/>
    </row>
    <row r="80" spans="2:13" s="178" customFormat="1" x14ac:dyDescent="0.2">
      <c r="B80" s="166"/>
      <c r="C80" s="279"/>
      <c r="D80" s="280"/>
      <c r="E80" s="280"/>
      <c r="F80" s="280"/>
      <c r="G80" s="281"/>
      <c r="H80" s="19"/>
      <c r="I80" s="20"/>
      <c r="J80" s="30">
        <f t="shared" si="16"/>
        <v>0</v>
      </c>
      <c r="K80" s="192"/>
      <c r="L80" s="197" t="str">
        <f t="shared" si="15"/>
        <v>OK</v>
      </c>
    </row>
    <row r="81" spans="2:12" s="178" customFormat="1" x14ac:dyDescent="0.2">
      <c r="B81" s="13"/>
      <c r="C81" s="270"/>
      <c r="D81" s="271"/>
      <c r="E81" s="271"/>
      <c r="F81" s="271"/>
      <c r="G81" s="272"/>
      <c r="H81" s="14"/>
      <c r="I81" s="15"/>
      <c r="J81" s="31">
        <f t="shared" si="16"/>
        <v>0</v>
      </c>
      <c r="K81" s="192"/>
      <c r="L81" s="197" t="str">
        <f t="shared" si="15"/>
        <v>OK</v>
      </c>
    </row>
    <row r="82" spans="2:12" s="178" customFormat="1" x14ac:dyDescent="0.2">
      <c r="B82" s="13"/>
      <c r="C82" s="270"/>
      <c r="D82" s="271"/>
      <c r="E82" s="271"/>
      <c r="F82" s="271"/>
      <c r="G82" s="272"/>
      <c r="H82" s="14"/>
      <c r="I82" s="15"/>
      <c r="J82" s="31">
        <f t="shared" si="16"/>
        <v>0</v>
      </c>
      <c r="K82" s="192"/>
      <c r="L82" s="197" t="str">
        <f t="shared" si="15"/>
        <v>OK</v>
      </c>
    </row>
    <row r="83" spans="2:12" s="178" customFormat="1" ht="12" thickBot="1" x14ac:dyDescent="0.25">
      <c r="B83" s="16"/>
      <c r="C83" s="273"/>
      <c r="D83" s="274"/>
      <c r="E83" s="274"/>
      <c r="F83" s="274"/>
      <c r="G83" s="275"/>
      <c r="H83" s="17"/>
      <c r="I83" s="18"/>
      <c r="J83" s="32">
        <f t="shared" si="16"/>
        <v>0</v>
      </c>
      <c r="K83" s="192"/>
      <c r="L83" s="197" t="str">
        <f t="shared" si="15"/>
        <v>OK</v>
      </c>
    </row>
    <row r="84" spans="2:12" ht="40.5" customHeight="1" thickBot="1" x14ac:dyDescent="0.25">
      <c r="B84" s="63" t="s">
        <v>88</v>
      </c>
      <c r="C84" s="285"/>
      <c r="D84" s="286"/>
      <c r="E84" s="286"/>
      <c r="F84" s="286"/>
      <c r="G84" s="287"/>
      <c r="H84" s="24">
        <f>SUM(H85:H86)</f>
        <v>0</v>
      </c>
      <c r="I84" s="25">
        <f>SUM(I85:I86)</f>
        <v>0</v>
      </c>
      <c r="J84" s="26">
        <f t="shared" si="16"/>
        <v>0</v>
      </c>
      <c r="K84" s="192"/>
      <c r="L84" s="197"/>
    </row>
    <row r="85" spans="2:12" x14ac:dyDescent="0.2">
      <c r="B85" s="127" t="s">
        <v>90</v>
      </c>
      <c r="C85" s="279"/>
      <c r="D85" s="280"/>
      <c r="E85" s="280"/>
      <c r="F85" s="280"/>
      <c r="G85" s="281"/>
      <c r="H85" s="34">
        <f>(20%*(H13+H69+H79))</f>
        <v>0</v>
      </c>
      <c r="I85" s="179"/>
      <c r="J85" s="31">
        <f t="shared" si="16"/>
        <v>0</v>
      </c>
      <c r="K85" s="192"/>
      <c r="L85" s="197" t="str">
        <f t="shared" si="15"/>
        <v>OK</v>
      </c>
    </row>
    <row r="86" spans="2:12" ht="12" thickBot="1" x14ac:dyDescent="0.25">
      <c r="B86" s="128" t="s">
        <v>91</v>
      </c>
      <c r="C86" s="273"/>
      <c r="D86" s="274"/>
      <c r="E86" s="274"/>
      <c r="F86" s="274"/>
      <c r="G86" s="275"/>
      <c r="H86" s="40"/>
      <c r="I86" s="18"/>
      <c r="J86" s="32">
        <f t="shared" si="16"/>
        <v>0</v>
      </c>
      <c r="K86" s="195"/>
      <c r="L86" s="198" t="str">
        <f t="shared" si="15"/>
        <v>OK</v>
      </c>
    </row>
    <row r="87" spans="2:12" ht="12" x14ac:dyDescent="0.2">
      <c r="B87" s="130"/>
      <c r="C87" s="130"/>
      <c r="D87" s="130"/>
      <c r="E87" s="130"/>
      <c r="F87" s="130"/>
      <c r="G87" s="130"/>
      <c r="H87" s="130"/>
      <c r="I87" s="130"/>
      <c r="J87" s="130"/>
      <c r="K87" s="130"/>
      <c r="L87" s="194" t="str">
        <f>IF((COUNTIF(L14:L86,"check"))&gt;0,"CHECK","OK")</f>
        <v>OK</v>
      </c>
    </row>
    <row r="88" spans="2:12" ht="47.25" customHeight="1" x14ac:dyDescent="0.2">
      <c r="B88" s="322" t="s">
        <v>93</v>
      </c>
      <c r="C88" s="322"/>
      <c r="D88" s="322"/>
      <c r="E88" s="322"/>
      <c r="F88" s="322"/>
      <c r="G88" s="322"/>
      <c r="H88" s="322"/>
      <c r="I88" s="322"/>
      <c r="J88" s="322"/>
      <c r="K88" s="322"/>
      <c r="L88" s="322"/>
    </row>
    <row r="89" spans="2:12" ht="21.95" customHeight="1" x14ac:dyDescent="0.2">
      <c r="B89" s="321"/>
      <c r="C89" s="321"/>
      <c r="D89" s="321"/>
      <c r="E89" s="321"/>
      <c r="F89" s="321"/>
      <c r="G89" s="321"/>
      <c r="H89" s="321"/>
      <c r="I89" s="321"/>
      <c r="J89" s="321"/>
      <c r="K89" s="321"/>
      <c r="L89" s="321"/>
    </row>
    <row r="90" spans="2:12" ht="51" customHeight="1" thickBot="1" x14ac:dyDescent="0.25">
      <c r="B90" s="317" t="s">
        <v>144</v>
      </c>
      <c r="C90" s="317"/>
      <c r="D90" s="317"/>
      <c r="E90" s="317"/>
      <c r="F90" s="317"/>
      <c r="G90" s="317"/>
      <c r="H90" s="317"/>
      <c r="I90" s="317"/>
      <c r="J90" s="317"/>
      <c r="K90" s="317"/>
      <c r="L90" s="317"/>
    </row>
    <row r="91" spans="2:12" ht="45.75" customHeight="1" thickBot="1" x14ac:dyDescent="0.25">
      <c r="B91" s="318" t="s">
        <v>133</v>
      </c>
      <c r="C91" s="319"/>
      <c r="D91" s="319"/>
      <c r="E91" s="319"/>
      <c r="F91" s="319"/>
      <c r="G91" s="319"/>
      <c r="H91" s="319"/>
      <c r="I91" s="319"/>
      <c r="J91" s="320"/>
      <c r="K91" s="261"/>
      <c r="L91" s="260" t="str">
        <f>IF(D8="a)","OK",IF(D8="","Indicare la percentuale di cofinanziamento uguale/superiore al 30%",IF(AND(D8="b)",OR(K91="",K91&lt;30%)),"Indicare la percentuale di cofinanziamento uguale/superiore al 30%",IF(AND(D8="b)",K91&gt;=30%),"OK"))))</f>
        <v>Indicare la percentuale di cofinanziamento uguale/superiore al 30%</v>
      </c>
    </row>
    <row r="93" spans="2:12" ht="24.95" customHeight="1" x14ac:dyDescent="0.2"/>
    <row r="94" spans="2:12" ht="24.95" customHeight="1" x14ac:dyDescent="0.2"/>
    <row r="95" spans="2:12" ht="39.950000000000003" customHeight="1" x14ac:dyDescent="0.2"/>
  </sheetData>
  <sheetProtection algorithmName="SHA-512" hashValue="9Xxof9oIhbaA+1Zb7yh1l2s7DgjEs6Xp6pjMIkHplakLuw+MFNn/2M64g53sqWZdMP8py+PO5BNr4S/EmcYaSQ==" saltValue="cqMJehBeobquUyJQFsvZlg==" spinCount="100000" sheet="1" formatColumns="0" formatRows="0"/>
  <mergeCells count="80">
    <mergeCell ref="B90:L90"/>
    <mergeCell ref="B91:J91"/>
    <mergeCell ref="B89:L89"/>
    <mergeCell ref="C65:G65"/>
    <mergeCell ref="C64:G64"/>
    <mergeCell ref="B88:L88"/>
    <mergeCell ref="C85:G85"/>
    <mergeCell ref="C84:G84"/>
    <mergeCell ref="C79:G79"/>
    <mergeCell ref="C80:G80"/>
    <mergeCell ref="C81:G81"/>
    <mergeCell ref="C82:G82"/>
    <mergeCell ref="C83:G83"/>
    <mergeCell ref="C68:G68"/>
    <mergeCell ref="C67:G67"/>
    <mergeCell ref="C86:G86"/>
    <mergeCell ref="C63:G63"/>
    <mergeCell ref="C44:G44"/>
    <mergeCell ref="C55:G55"/>
    <mergeCell ref="C62:G62"/>
    <mergeCell ref="C38:G38"/>
    <mergeCell ref="C60:G60"/>
    <mergeCell ref="C61:G61"/>
    <mergeCell ref="C41:G41"/>
    <mergeCell ref="C39:G39"/>
    <mergeCell ref="C40:G40"/>
    <mergeCell ref="C56:G56"/>
    <mergeCell ref="C57:G57"/>
    <mergeCell ref="F5:G7"/>
    <mergeCell ref="B5:B7"/>
    <mergeCell ref="E5:E6"/>
    <mergeCell ref="C18:G18"/>
    <mergeCell ref="C11:G11"/>
    <mergeCell ref="C13:G13"/>
    <mergeCell ref="B10:L10"/>
    <mergeCell ref="B1:L1"/>
    <mergeCell ref="D5:D7"/>
    <mergeCell ref="C49:G49"/>
    <mergeCell ref="C5:C7"/>
    <mergeCell ref="C42:G42"/>
    <mergeCell ref="C32:G32"/>
    <mergeCell ref="C33:G33"/>
    <mergeCell ref="C34:G34"/>
    <mergeCell ref="C31:G31"/>
    <mergeCell ref="C12:G12"/>
    <mergeCell ref="C14:G14"/>
    <mergeCell ref="C26:G26"/>
    <mergeCell ref="C37:G37"/>
    <mergeCell ref="F8:G8"/>
    <mergeCell ref="B3:G3"/>
    <mergeCell ref="C4:G4"/>
    <mergeCell ref="C70:G70"/>
    <mergeCell ref="C77:G77"/>
    <mergeCell ref="C78:G78"/>
    <mergeCell ref="C66:G66"/>
    <mergeCell ref="C30:G30"/>
    <mergeCell ref="C35:G35"/>
    <mergeCell ref="C36:G36"/>
    <mergeCell ref="C69:G69"/>
    <mergeCell ref="C43:G43"/>
    <mergeCell ref="C50:G50"/>
    <mergeCell ref="C51:G51"/>
    <mergeCell ref="C52:G52"/>
    <mergeCell ref="C53:G53"/>
    <mergeCell ref="C54:G54"/>
    <mergeCell ref="C47:G47"/>
    <mergeCell ref="C48:G48"/>
    <mergeCell ref="C29:G29"/>
    <mergeCell ref="C28:G28"/>
    <mergeCell ref="C15:G15"/>
    <mergeCell ref="C16:G16"/>
    <mergeCell ref="C17:G17"/>
    <mergeCell ref="C19:G19"/>
    <mergeCell ref="C27:G27"/>
    <mergeCell ref="C22:G22"/>
    <mergeCell ref="C21:G21"/>
    <mergeCell ref="C20:G20"/>
    <mergeCell ref="C25:G25"/>
    <mergeCell ref="C24:G24"/>
    <mergeCell ref="C23:G23"/>
  </mergeCells>
  <conditionalFormatting sqref="L14">
    <cfRule type="containsText" dxfId="186" priority="70" operator="containsText" text="OK">
      <formula>NOT(ISERROR(SEARCH("OK",L14)))</formula>
    </cfRule>
    <cfRule type="containsText" dxfId="185" priority="71" operator="containsText" text="Violazione della soglia. Necessario rivedere i dati prodotti.">
      <formula>NOT(ISERROR(SEARCH("Violazione della soglia. Necessario rivedere i dati prodotti.",L14)))</formula>
    </cfRule>
  </conditionalFormatting>
  <conditionalFormatting sqref="F8">
    <cfRule type="containsText" dxfId="184" priority="38" operator="containsText" text="ERRORE: solo le Piccole Imprese ex par. 2.1 comma 1 lett. a)  dell'Avviso sono ammissibili a contributo ai sensi dell'Art. 22del Reg. 651. RIFORMULARE">
      <formula>NOT(ISERROR(SEARCH("ERRORE: solo le Piccole Imprese ex par. 2.1 comma 1 lett. a)  dell'Avviso sono ammissibili a contributo ai sensi dell'Art. 22del Reg. 651. RIFORMULARE",F8)))</formula>
    </cfRule>
    <cfRule type="containsText" dxfId="183" priority="64" operator="containsText" text="OK">
      <formula>NOT(ISERROR(SEARCH("OK",F8)))</formula>
    </cfRule>
    <cfRule type="containsText" dxfId="182" priority="65" operator="containsText" text="ERRORE: solo le Piccole Imprese ex par. 2.1 comma 1 lett. a)  dell'Avviso sono ammissibili a contributo ai sensi dell'Art. 22del Reg. 651. RIFORMULARE.">
      <formula>NOT(ISERROR(SEARCH("ERRORE: solo le Piccole Imprese ex par. 2.1 comma 1 lett. a)  dell'Avviso sono ammissibili a contributo ai sensi dell'Art. 22del Reg. 651. RIFORMULARE.",F8)))</formula>
    </cfRule>
  </conditionalFormatting>
  <conditionalFormatting sqref="L12">
    <cfRule type="containsText" dxfId="181" priority="55" operator="containsText" text="Rivedere importi e/o descrizione spesa ammissibile">
      <formula>NOT(ISERROR(SEARCH("Rivedere importi e/o descrizione spesa ammissibile",L12)))</formula>
    </cfRule>
    <cfRule type="containsText" dxfId="180" priority="60" operator="containsText" text="OK">
      <formula>NOT(ISERROR(SEARCH("OK",L12)))</formula>
    </cfRule>
  </conditionalFormatting>
  <conditionalFormatting sqref="L86">
    <cfRule type="containsText" dxfId="179" priority="58" operator="containsText" text="OK">
      <formula>NOT(ISERROR(SEARCH("OK",L86)))</formula>
    </cfRule>
    <cfRule type="containsText" dxfId="178" priority="59" operator="containsText" text="Voce di spesa non ammissibile a contributo">
      <formula>NOT(ISERROR(SEARCH("Voce di spesa non ammissibile a contributo",L86)))</formula>
    </cfRule>
  </conditionalFormatting>
  <conditionalFormatting sqref="H9">
    <cfRule type="containsText" dxfId="177" priority="41" operator="containsText" text="ok">
      <formula>NOT(ISERROR(SEARCH("ok",H9)))</formula>
    </cfRule>
  </conditionalFormatting>
  <conditionalFormatting sqref="L87">
    <cfRule type="containsText" dxfId="176" priority="26" operator="containsText" text="ok">
      <formula>NOT(ISERROR(SEARCH("ok",L87)))</formula>
    </cfRule>
    <cfRule type="containsText" dxfId="175" priority="27" operator="containsText" text="Check">
      <formula>NOT(ISERROR(SEARCH("Check",L87)))</formula>
    </cfRule>
  </conditionalFormatting>
  <conditionalFormatting sqref="L15">
    <cfRule type="containsText" dxfId="174" priority="24" operator="containsText" text="ok">
      <formula>NOT(ISERROR(SEARCH("ok",L15)))</formula>
    </cfRule>
    <cfRule type="containsText" dxfId="173" priority="25" operator="containsText" text="Check">
      <formula>NOT(ISERROR(SEARCH("Check",L15)))</formula>
    </cfRule>
  </conditionalFormatting>
  <conditionalFormatting sqref="L33:L37 L27:L31 L21:L25 L16:L19 L56:L60 L39:L41 L62:L68">
    <cfRule type="containsText" dxfId="172" priority="22" operator="containsText" text="ok">
      <formula>NOT(ISERROR(SEARCH("ok",L16)))</formula>
    </cfRule>
    <cfRule type="containsText" dxfId="171" priority="23" operator="containsText" text="Check">
      <formula>NOT(ISERROR(SEARCH("Check",L16)))</formula>
    </cfRule>
  </conditionalFormatting>
  <conditionalFormatting sqref="F8:G8">
    <cfRule type="containsText" dxfId="170" priority="21" operator="containsText" text="ERRORE: per Piccole Imprese ex par. 2.1 comma 1 lett. a)  dell'Avviso, selezionare a) nel campo Identificativo Tipologia Investimento">
      <formula>NOT(ISERROR(SEARCH("ERRORE: per Piccole Imprese ex par. 2.1 comma 1 lett. a)  dell'Avviso, selezionare a) nel campo Identificativo Tipologia Investimento",F8)))</formula>
    </cfRule>
  </conditionalFormatting>
  <conditionalFormatting sqref="L78 L85">
    <cfRule type="containsText" dxfId="169" priority="17" operator="containsText" text="ok">
      <formula>NOT(ISERROR(SEARCH("ok",L78)))</formula>
    </cfRule>
    <cfRule type="containsText" dxfId="168" priority="18" operator="containsText" text="Check">
      <formula>NOT(ISERROR(SEARCH("Check",L78)))</formula>
    </cfRule>
  </conditionalFormatting>
  <conditionalFormatting sqref="L42 L47:L48 L44 L50:L54">
    <cfRule type="containsText" dxfId="167" priority="15" operator="containsText" text="ok">
      <formula>NOT(ISERROR(SEARCH("ok",L42)))</formula>
    </cfRule>
    <cfRule type="containsText" dxfId="166" priority="16" operator="containsText" text="Check">
      <formula>NOT(ISERROR(SEARCH("Check",L42)))</formula>
    </cfRule>
  </conditionalFormatting>
  <conditionalFormatting sqref="L69:L77">
    <cfRule type="containsText" dxfId="165" priority="13" operator="containsText" text="ok">
      <formula>NOT(ISERROR(SEARCH("ok",L69)))</formula>
    </cfRule>
    <cfRule type="containsText" dxfId="164" priority="14" operator="containsText" text="Check">
      <formula>NOT(ISERROR(SEARCH("Check",L69)))</formula>
    </cfRule>
  </conditionalFormatting>
  <conditionalFormatting sqref="L80">
    <cfRule type="containsText" dxfId="163" priority="7" operator="containsText" text="ok">
      <formula>NOT(ISERROR(SEARCH("ok",L80)))</formula>
    </cfRule>
    <cfRule type="containsText" dxfId="162" priority="8" operator="containsText" text="Check">
      <formula>NOT(ISERROR(SEARCH("Check",L80)))</formula>
    </cfRule>
  </conditionalFormatting>
  <conditionalFormatting sqref="L81">
    <cfRule type="containsText" dxfId="161" priority="11" operator="containsText" text="OK">
      <formula>NOT(ISERROR(SEARCH("OK",L81)))</formula>
    </cfRule>
    <cfRule type="containsText" dxfId="160" priority="12" operator="containsText" text="Voce di spesa non ammissibile a contributo">
      <formula>NOT(ISERROR(SEARCH("Voce di spesa non ammissibile a contributo",L81)))</formula>
    </cfRule>
  </conditionalFormatting>
  <conditionalFormatting sqref="L82:L83">
    <cfRule type="containsText" dxfId="159" priority="9" operator="containsText" text="ok">
      <formula>NOT(ISERROR(SEARCH("ok",L82)))</formula>
    </cfRule>
    <cfRule type="containsText" dxfId="158" priority="10" operator="containsText" text="Check">
      <formula>NOT(ISERROR(SEARCH("Check",L82)))</formula>
    </cfRule>
  </conditionalFormatting>
  <conditionalFormatting sqref="L45:L46">
    <cfRule type="containsText" dxfId="157" priority="5" operator="containsText" text="ok">
      <formula>NOT(ISERROR(SEARCH("ok",L45)))</formula>
    </cfRule>
    <cfRule type="containsText" dxfId="156" priority="6" operator="containsText" text="Check">
      <formula>NOT(ISERROR(SEARCH("Check",L45)))</formula>
    </cfRule>
  </conditionalFormatting>
  <conditionalFormatting sqref="L69">
    <cfRule type="containsText" dxfId="155" priority="4" operator="containsText" text="Superamento della soglia del 20%">
      <formula>NOT(ISERROR(SEARCH("Superamento della soglia del 20%",L69)))</formula>
    </cfRule>
  </conditionalFormatting>
  <conditionalFormatting sqref="L91">
    <cfRule type="containsText" dxfId="154" priority="2" operator="containsText" text="ok">
      <formula>NOT(ISERROR(SEARCH("ok",L91)))</formula>
    </cfRule>
    <cfRule type="containsText" dxfId="153" priority="3" operator="containsText" text="Indicare la percentuale di cofinanziamento uguale/superiore al 30%">
      <formula>NOT(ISERROR(SEARCH("Indicare la percentuale di cofinanziamento uguale/superiore al 30%",L91)))</formula>
    </cfRule>
  </conditionalFormatting>
  <conditionalFormatting sqref="K91">
    <cfRule type="expression" dxfId="152" priority="1">
      <formula>"se($D$8=""a)"""</formula>
    </cfRule>
  </conditionalFormatting>
  <printOptions horizontalCentered="1" verticalCentered="1"/>
  <pageMargins left="0.11811023622047245" right="0.11811023622047245" top="0.15748031496062992" bottom="0.19685039370078741" header="0.31496062992125984" footer="0.31496062992125984"/>
  <pageSetup paperSize="9" scale="43" orientation="landscape" r:id="rId1"/>
  <rowBreaks count="1" manualBreakCount="1">
    <brk id="9" max="16383" man="1"/>
  </rowBreaks>
  <ignoredErrors>
    <ignoredError sqref="L69" formula="1"/>
    <ignoredError sqref="I61 I79"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errorTitle="Valore immesso non valido" error="Selezionare una tra le opzioni disponibili" xr:uid="{00000000-0002-0000-0100-000000000000}">
          <x14:formula1>
            <xm:f>Elenco!$C$6:$C$7</xm:f>
          </x14:formula1>
          <xm:sqref>E8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B2:V88"/>
  <sheetViews>
    <sheetView showGridLines="0" topLeftCell="B2" zoomScale="75" zoomScaleNormal="75" zoomScaleSheetLayoutView="100" zoomScalePageLayoutView="75" workbookViewId="0">
      <pane xSplit="1" ySplit="4" topLeftCell="C30" activePane="bottomRight" state="frozenSplit"/>
      <selection activeCell="D29" sqref="D29"/>
      <selection pane="topRight" activeCell="D29" sqref="D29"/>
      <selection pane="bottomLeft" activeCell="D29" sqref="D29"/>
      <selection pane="bottomRight" activeCell="M9" sqref="M9"/>
    </sheetView>
  </sheetViews>
  <sheetFormatPr defaultColWidth="8.6640625" defaultRowHeight="11.25" x14ac:dyDescent="0.2"/>
  <cols>
    <col min="2" max="2" width="53" customWidth="1"/>
    <col min="3" max="21" width="15" customWidth="1"/>
  </cols>
  <sheetData>
    <row r="2" spans="2:22" ht="16.5" thickBot="1" x14ac:dyDescent="0.3">
      <c r="B2" s="328" t="s">
        <v>119</v>
      </c>
      <c r="C2" s="328"/>
      <c r="D2" s="328"/>
      <c r="E2" s="328"/>
      <c r="F2" s="328"/>
      <c r="G2" s="328"/>
      <c r="H2" s="328"/>
      <c r="I2" s="103"/>
      <c r="J2" s="103"/>
      <c r="K2" s="103"/>
      <c r="L2" s="103"/>
      <c r="M2" s="103"/>
      <c r="N2" s="103"/>
      <c r="O2" s="103"/>
      <c r="P2" s="103"/>
      <c r="Q2" s="103"/>
      <c r="R2" s="103"/>
      <c r="S2" s="103"/>
      <c r="T2" s="103"/>
      <c r="U2" s="103"/>
      <c r="V2" s="110"/>
    </row>
    <row r="3" spans="2:22" x14ac:dyDescent="0.2">
      <c r="B3" s="326" t="s">
        <v>120</v>
      </c>
      <c r="C3" s="326"/>
      <c r="D3" s="326"/>
      <c r="E3" s="326"/>
      <c r="F3" s="327" t="str">
        <f>IF(U6="","",IF(V80="OK","OK","Predisporre/Rivedere articolazione temporale"))</f>
        <v>OK</v>
      </c>
      <c r="G3" s="327"/>
      <c r="H3" s="327"/>
      <c r="I3" s="327"/>
      <c r="J3" s="108"/>
      <c r="K3" s="108"/>
      <c r="L3" s="103"/>
      <c r="M3" s="103"/>
      <c r="N3" s="103"/>
      <c r="O3" s="103"/>
      <c r="P3" s="103"/>
      <c r="Q3" s="103"/>
      <c r="R3" s="103"/>
      <c r="S3" s="103"/>
      <c r="T3" s="103"/>
      <c r="U3" s="103"/>
      <c r="V3" s="110"/>
    </row>
    <row r="4" spans="2:22" ht="12" thickBot="1" x14ac:dyDescent="0.25">
      <c r="B4" s="109"/>
      <c r="C4" s="103"/>
      <c r="D4" s="103"/>
      <c r="E4" s="103"/>
      <c r="F4" s="103"/>
      <c r="G4" s="103"/>
      <c r="H4" s="103"/>
      <c r="I4" s="103"/>
      <c r="J4" s="103"/>
      <c r="K4" s="103"/>
      <c r="L4" s="103"/>
      <c r="M4" s="103"/>
      <c r="N4" s="103"/>
      <c r="O4" s="103"/>
      <c r="P4" s="103"/>
      <c r="Q4" s="103"/>
      <c r="R4" s="103"/>
      <c r="S4" s="103"/>
      <c r="T4" s="103"/>
      <c r="U4" s="103"/>
      <c r="V4" s="110"/>
    </row>
    <row r="5" spans="2:22" ht="12" thickBot="1" x14ac:dyDescent="0.25">
      <c r="B5" s="61" t="str">
        <f>'1-Soggetto1'!B11</f>
        <v>Voci di spesa</v>
      </c>
      <c r="C5" s="180">
        <v>43831</v>
      </c>
      <c r="D5" s="180">
        <v>43862</v>
      </c>
      <c r="E5" s="180">
        <v>43891</v>
      </c>
      <c r="F5" s="180">
        <v>43922</v>
      </c>
      <c r="G5" s="180">
        <v>43952</v>
      </c>
      <c r="H5" s="180">
        <v>43983</v>
      </c>
      <c r="I5" s="180">
        <v>44013</v>
      </c>
      <c r="J5" s="180">
        <v>44044</v>
      </c>
      <c r="K5" s="180">
        <v>44075</v>
      </c>
      <c r="L5" s="180">
        <v>44105</v>
      </c>
      <c r="M5" s="180">
        <v>44136</v>
      </c>
      <c r="N5" s="180">
        <v>44166</v>
      </c>
      <c r="O5" s="180">
        <v>44197</v>
      </c>
      <c r="P5" s="180">
        <v>44228</v>
      </c>
      <c r="Q5" s="180">
        <v>44256</v>
      </c>
      <c r="R5" s="180">
        <v>44287</v>
      </c>
      <c r="S5" s="180">
        <v>44317</v>
      </c>
      <c r="T5" s="180">
        <v>44348</v>
      </c>
      <c r="U5" s="4" t="s">
        <v>3</v>
      </c>
      <c r="V5" s="110"/>
    </row>
    <row r="6" spans="2:22" ht="21.75" customHeight="1" thickBot="1" x14ac:dyDescent="0.25">
      <c r="B6" s="189" t="s">
        <v>95</v>
      </c>
      <c r="C6" s="190">
        <f>+C7+C63+C73+C78</f>
        <v>0</v>
      </c>
      <c r="D6" s="190">
        <f t="shared" ref="D6:T6" si="0">+D7+D63+D73+D78</f>
        <v>0</v>
      </c>
      <c r="E6" s="190">
        <f t="shared" si="0"/>
        <v>0</v>
      </c>
      <c r="F6" s="190">
        <f t="shared" si="0"/>
        <v>0</v>
      </c>
      <c r="G6" s="190">
        <f t="shared" si="0"/>
        <v>0</v>
      </c>
      <c r="H6" s="190">
        <f t="shared" si="0"/>
        <v>0</v>
      </c>
      <c r="I6" s="190">
        <f t="shared" si="0"/>
        <v>0</v>
      </c>
      <c r="J6" s="190">
        <f t="shared" si="0"/>
        <v>0</v>
      </c>
      <c r="K6" s="190">
        <f t="shared" si="0"/>
        <v>0</v>
      </c>
      <c r="L6" s="190">
        <f t="shared" si="0"/>
        <v>0</v>
      </c>
      <c r="M6" s="190">
        <f t="shared" si="0"/>
        <v>0</v>
      </c>
      <c r="N6" s="190">
        <f t="shared" si="0"/>
        <v>0</v>
      </c>
      <c r="O6" s="190">
        <f t="shared" si="0"/>
        <v>0</v>
      </c>
      <c r="P6" s="190">
        <f t="shared" si="0"/>
        <v>0</v>
      </c>
      <c r="Q6" s="190">
        <f t="shared" si="0"/>
        <v>0</v>
      </c>
      <c r="R6" s="190">
        <f t="shared" si="0"/>
        <v>0</v>
      </c>
      <c r="S6" s="190">
        <f t="shared" si="0"/>
        <v>0</v>
      </c>
      <c r="T6" s="190">
        <f t="shared" si="0"/>
        <v>0</v>
      </c>
      <c r="U6" s="190">
        <f>SUM(C6:T6)</f>
        <v>0</v>
      </c>
      <c r="V6" s="21" t="str">
        <f>IF(U6='1-Soggetto1'!H12,"OK","CHECK")</f>
        <v>OK</v>
      </c>
    </row>
    <row r="7" spans="2:22" ht="12" thickBot="1" x14ac:dyDescent="0.25">
      <c r="B7" s="186" t="str">
        <f>IF('1-Soggetto1'!B13="","",'1-Soggetto1'!B13)</f>
        <v>Costi operativi</v>
      </c>
      <c r="C7" s="187">
        <f>+C8+C14+C20+C26+C32+C37+C43+C49+C55</f>
        <v>0</v>
      </c>
      <c r="D7" s="187">
        <f t="shared" ref="D7:T7" si="1">+D8+D14+D20+D26+D32+D37+D43+D49+D55</f>
        <v>0</v>
      </c>
      <c r="E7" s="187">
        <f t="shared" si="1"/>
        <v>0</v>
      </c>
      <c r="F7" s="187">
        <f t="shared" si="1"/>
        <v>0</v>
      </c>
      <c r="G7" s="187">
        <f t="shared" si="1"/>
        <v>0</v>
      </c>
      <c r="H7" s="187">
        <f t="shared" si="1"/>
        <v>0</v>
      </c>
      <c r="I7" s="187">
        <f t="shared" si="1"/>
        <v>0</v>
      </c>
      <c r="J7" s="187">
        <f t="shared" si="1"/>
        <v>0</v>
      </c>
      <c r="K7" s="187">
        <f t="shared" si="1"/>
        <v>0</v>
      </c>
      <c r="L7" s="187">
        <f t="shared" si="1"/>
        <v>0</v>
      </c>
      <c r="M7" s="187">
        <f t="shared" si="1"/>
        <v>0</v>
      </c>
      <c r="N7" s="187">
        <f t="shared" si="1"/>
        <v>0</v>
      </c>
      <c r="O7" s="187">
        <f t="shared" si="1"/>
        <v>0</v>
      </c>
      <c r="P7" s="187">
        <f t="shared" si="1"/>
        <v>0</v>
      </c>
      <c r="Q7" s="187">
        <f t="shared" si="1"/>
        <v>0</v>
      </c>
      <c r="R7" s="187">
        <f t="shared" si="1"/>
        <v>0</v>
      </c>
      <c r="S7" s="187">
        <f t="shared" si="1"/>
        <v>0</v>
      </c>
      <c r="T7" s="187">
        <f t="shared" si="1"/>
        <v>0</v>
      </c>
      <c r="U7" s="187">
        <f>SUM(C7:T7)</f>
        <v>0</v>
      </c>
      <c r="V7" s="21" t="str">
        <f>IF(U7='1-Soggetto1'!H13,"OK","CHECK")</f>
        <v>OK</v>
      </c>
    </row>
    <row r="8" spans="2:22" ht="12" thickBot="1" x14ac:dyDescent="0.25">
      <c r="B8" s="63" t="str">
        <f>IF('1-Soggetto1'!B14="","",'1-Soggetto1'!B14)</f>
        <v>Locazione o l'affitto di immobili e centri culturali</v>
      </c>
      <c r="C8" s="24">
        <f t="shared" ref="C8" si="2">SUM(C9:C13)</f>
        <v>0</v>
      </c>
      <c r="D8" s="24">
        <f t="shared" ref="D8:S8" si="3">SUM(D9:D13)</f>
        <v>0</v>
      </c>
      <c r="E8" s="24">
        <f t="shared" si="3"/>
        <v>0</v>
      </c>
      <c r="F8" s="24">
        <f t="shared" si="3"/>
        <v>0</v>
      </c>
      <c r="G8" s="24">
        <f t="shared" si="3"/>
        <v>0</v>
      </c>
      <c r="H8" s="24">
        <f t="shared" si="3"/>
        <v>0</v>
      </c>
      <c r="I8" s="24">
        <f t="shared" si="3"/>
        <v>0</v>
      </c>
      <c r="J8" s="24">
        <f t="shared" si="3"/>
        <v>0</v>
      </c>
      <c r="K8" s="24">
        <f t="shared" si="3"/>
        <v>0</v>
      </c>
      <c r="L8" s="24">
        <f t="shared" si="3"/>
        <v>0</v>
      </c>
      <c r="M8" s="24">
        <f t="shared" si="3"/>
        <v>0</v>
      </c>
      <c r="N8" s="24">
        <f t="shared" si="3"/>
        <v>0</v>
      </c>
      <c r="O8" s="24">
        <f t="shared" si="3"/>
        <v>0</v>
      </c>
      <c r="P8" s="24">
        <f t="shared" si="3"/>
        <v>0</v>
      </c>
      <c r="Q8" s="24">
        <f t="shared" si="3"/>
        <v>0</v>
      </c>
      <c r="R8" s="24">
        <f t="shared" si="3"/>
        <v>0</v>
      </c>
      <c r="S8" s="24">
        <f t="shared" si="3"/>
        <v>0</v>
      </c>
      <c r="T8" s="24">
        <f t="shared" ref="T8" si="4">SUM(T9:T13)</f>
        <v>0</v>
      </c>
      <c r="U8" s="24">
        <f>SUM(C8:T8)</f>
        <v>0</v>
      </c>
      <c r="V8" s="21" t="str">
        <f>IF(U8='1-Soggetto1'!H14,"OK","CHECK")</f>
        <v>OK</v>
      </c>
    </row>
    <row r="9" spans="2:22" x14ac:dyDescent="0.2">
      <c r="B9" s="127" t="str">
        <f>IF('1-Soggetto1'!B15="","",'1-Soggetto1'!B15)</f>
        <v/>
      </c>
      <c r="C9" s="14"/>
      <c r="D9" s="14"/>
      <c r="E9" s="14"/>
      <c r="F9" s="14"/>
      <c r="G9" s="14"/>
      <c r="H9" s="14"/>
      <c r="I9" s="14"/>
      <c r="J9" s="14"/>
      <c r="K9" s="14"/>
      <c r="L9" s="14"/>
      <c r="M9" s="14"/>
      <c r="N9" s="14"/>
      <c r="O9" s="14"/>
      <c r="P9" s="14"/>
      <c r="Q9" s="14"/>
      <c r="R9" s="14"/>
      <c r="S9" s="14"/>
      <c r="T9" s="14"/>
      <c r="U9" s="34">
        <f>SUM(C9:T9)</f>
        <v>0</v>
      </c>
      <c r="V9" s="21" t="str">
        <f>IF(U9='1-Soggetto1'!H15,"OK","CHECK")</f>
        <v>OK</v>
      </c>
    </row>
    <row r="10" spans="2:22" x14ac:dyDescent="0.2">
      <c r="B10" s="127" t="str">
        <f>IF('1-Soggetto1'!B16="","",'1-Soggetto1'!B16)</f>
        <v/>
      </c>
      <c r="C10" s="14"/>
      <c r="D10" s="14"/>
      <c r="E10" s="14"/>
      <c r="F10" s="14"/>
      <c r="G10" s="14"/>
      <c r="H10" s="14"/>
      <c r="I10" s="14"/>
      <c r="J10" s="14"/>
      <c r="K10" s="14"/>
      <c r="L10" s="14"/>
      <c r="M10" s="14"/>
      <c r="N10" s="14"/>
      <c r="O10" s="14"/>
      <c r="P10" s="14"/>
      <c r="Q10" s="14"/>
      <c r="R10" s="14"/>
      <c r="S10" s="14"/>
      <c r="T10" s="14"/>
      <c r="U10" s="34">
        <f t="shared" ref="U10:U73" si="5">SUM(C10:T10)</f>
        <v>0</v>
      </c>
      <c r="V10" s="21" t="str">
        <f>IF(U10='1-Soggetto1'!H16,"OK","CHECK")</f>
        <v>OK</v>
      </c>
    </row>
    <row r="11" spans="2:22" x14ac:dyDescent="0.2">
      <c r="B11" s="127" t="str">
        <f>IF('1-Soggetto1'!B17="","",'1-Soggetto1'!B17)</f>
        <v/>
      </c>
      <c r="C11" s="14"/>
      <c r="D11" s="14"/>
      <c r="E11" s="14"/>
      <c r="F11" s="14"/>
      <c r="G11" s="14"/>
      <c r="H11" s="14"/>
      <c r="I11" s="14"/>
      <c r="J11" s="14"/>
      <c r="K11" s="14"/>
      <c r="L11" s="14"/>
      <c r="M11" s="14"/>
      <c r="N11" s="14"/>
      <c r="O11" s="14"/>
      <c r="P11" s="14"/>
      <c r="Q11" s="14"/>
      <c r="R11" s="14"/>
      <c r="S11" s="14"/>
      <c r="T11" s="14"/>
      <c r="U11" s="34">
        <f t="shared" si="5"/>
        <v>0</v>
      </c>
      <c r="V11" s="21" t="str">
        <f>IF(U11='1-Soggetto1'!H17,"OK","CHECK")</f>
        <v>OK</v>
      </c>
    </row>
    <row r="12" spans="2:22" x14ac:dyDescent="0.2">
      <c r="B12" s="127" t="str">
        <f>IF('1-Soggetto1'!B18="","",'1-Soggetto1'!B18)</f>
        <v/>
      </c>
      <c r="C12" s="14"/>
      <c r="D12" s="14"/>
      <c r="E12" s="14"/>
      <c r="F12" s="14"/>
      <c r="G12" s="14"/>
      <c r="H12" s="14"/>
      <c r="I12" s="14"/>
      <c r="J12" s="14"/>
      <c r="K12" s="14"/>
      <c r="L12" s="14"/>
      <c r="M12" s="14"/>
      <c r="N12" s="14"/>
      <c r="O12" s="14"/>
      <c r="P12" s="14"/>
      <c r="Q12" s="14"/>
      <c r="R12" s="14"/>
      <c r="S12" s="14"/>
      <c r="T12" s="14"/>
      <c r="U12" s="34">
        <f t="shared" si="5"/>
        <v>0</v>
      </c>
      <c r="V12" s="21" t="str">
        <f>IF(U12='1-Soggetto1'!H18,"OK","CHECK")</f>
        <v>OK</v>
      </c>
    </row>
    <row r="13" spans="2:22" ht="12" thickBot="1" x14ac:dyDescent="0.25">
      <c r="B13" s="181" t="str">
        <f>IF('1-Soggetto1'!B19="","",'1-Soggetto1'!B19)</f>
        <v/>
      </c>
      <c r="C13" s="182"/>
      <c r="D13" s="182"/>
      <c r="E13" s="182"/>
      <c r="F13" s="182"/>
      <c r="G13" s="182"/>
      <c r="H13" s="182"/>
      <c r="I13" s="182"/>
      <c r="J13" s="182"/>
      <c r="K13" s="182"/>
      <c r="L13" s="182"/>
      <c r="M13" s="182"/>
      <c r="N13" s="182"/>
      <c r="O13" s="182"/>
      <c r="P13" s="182"/>
      <c r="Q13" s="182"/>
      <c r="R13" s="182"/>
      <c r="S13" s="182"/>
      <c r="T13" s="182"/>
      <c r="U13" s="183">
        <f t="shared" si="5"/>
        <v>0</v>
      </c>
      <c r="V13" s="21" t="str">
        <f>IF(U13='1-Soggetto1'!H19,"OK","CHECK")</f>
        <v>OK</v>
      </c>
    </row>
    <row r="14" spans="2:22" ht="12" thickBot="1" x14ac:dyDescent="0.25">
      <c r="B14" s="63" t="str">
        <f>IF('1-Soggetto1'!B20="","",'1-Soggetto1'!B20)</f>
        <v>Spese di viaggio</v>
      </c>
      <c r="C14" s="24">
        <f>SUM(C15:C19)</f>
        <v>0</v>
      </c>
      <c r="D14" s="24">
        <f t="shared" ref="D14:T14" si="6">SUM(D15:D19)</f>
        <v>0</v>
      </c>
      <c r="E14" s="24">
        <f t="shared" si="6"/>
        <v>0</v>
      </c>
      <c r="F14" s="24">
        <f t="shared" si="6"/>
        <v>0</v>
      </c>
      <c r="G14" s="24">
        <f t="shared" si="6"/>
        <v>0</v>
      </c>
      <c r="H14" s="24">
        <f t="shared" si="6"/>
        <v>0</v>
      </c>
      <c r="I14" s="24">
        <f t="shared" si="6"/>
        <v>0</v>
      </c>
      <c r="J14" s="24">
        <f t="shared" si="6"/>
        <v>0</v>
      </c>
      <c r="K14" s="24">
        <f t="shared" si="6"/>
        <v>0</v>
      </c>
      <c r="L14" s="24">
        <f t="shared" si="6"/>
        <v>0</v>
      </c>
      <c r="M14" s="24">
        <f t="shared" si="6"/>
        <v>0</v>
      </c>
      <c r="N14" s="24">
        <f t="shared" si="6"/>
        <v>0</v>
      </c>
      <c r="O14" s="24">
        <f t="shared" si="6"/>
        <v>0</v>
      </c>
      <c r="P14" s="24">
        <f t="shared" si="6"/>
        <v>0</v>
      </c>
      <c r="Q14" s="24">
        <f t="shared" si="6"/>
        <v>0</v>
      </c>
      <c r="R14" s="24">
        <f t="shared" si="6"/>
        <v>0</v>
      </c>
      <c r="S14" s="24">
        <f t="shared" si="6"/>
        <v>0</v>
      </c>
      <c r="T14" s="24">
        <f t="shared" si="6"/>
        <v>0</v>
      </c>
      <c r="U14" s="24">
        <f t="shared" si="5"/>
        <v>0</v>
      </c>
      <c r="V14" s="21" t="str">
        <f>IF(U14='1-Soggetto1'!H20,"OK","CHECK")</f>
        <v>OK</v>
      </c>
    </row>
    <row r="15" spans="2:22" x14ac:dyDescent="0.2">
      <c r="B15" s="184" t="str">
        <f>IF('1-Soggetto1'!B21="","",'1-Soggetto1'!B21)</f>
        <v/>
      </c>
      <c r="C15" s="173"/>
      <c r="D15" s="173"/>
      <c r="E15" s="173"/>
      <c r="F15" s="173"/>
      <c r="G15" s="173"/>
      <c r="H15" s="173"/>
      <c r="I15" s="173"/>
      <c r="J15" s="173"/>
      <c r="K15" s="173"/>
      <c r="L15" s="173"/>
      <c r="M15" s="173"/>
      <c r="N15" s="173"/>
      <c r="O15" s="173"/>
      <c r="P15" s="173"/>
      <c r="Q15" s="173"/>
      <c r="R15" s="173"/>
      <c r="S15" s="173"/>
      <c r="T15" s="173"/>
      <c r="U15" s="185">
        <f t="shared" si="5"/>
        <v>0</v>
      </c>
      <c r="V15" s="21" t="str">
        <f>IF(U15='1-Soggetto1'!H21,"OK","CHECK")</f>
        <v>OK</v>
      </c>
    </row>
    <row r="16" spans="2:22" x14ac:dyDescent="0.2">
      <c r="B16" s="127" t="str">
        <f>IF('1-Soggetto1'!B22="","",'1-Soggetto1'!B22)</f>
        <v/>
      </c>
      <c r="C16" s="14"/>
      <c r="D16" s="14"/>
      <c r="E16" s="14"/>
      <c r="F16" s="14"/>
      <c r="G16" s="14"/>
      <c r="H16" s="14"/>
      <c r="I16" s="14"/>
      <c r="J16" s="14"/>
      <c r="K16" s="14"/>
      <c r="L16" s="14"/>
      <c r="M16" s="14"/>
      <c r="N16" s="14"/>
      <c r="O16" s="14"/>
      <c r="P16" s="14"/>
      <c r="Q16" s="14"/>
      <c r="R16" s="14"/>
      <c r="S16" s="14"/>
      <c r="T16" s="14"/>
      <c r="U16" s="34">
        <f t="shared" si="5"/>
        <v>0</v>
      </c>
      <c r="V16" s="21" t="str">
        <f>IF(U16='1-Soggetto1'!H22,"OK","CHECK")</f>
        <v>OK</v>
      </c>
    </row>
    <row r="17" spans="2:22" x14ac:dyDescent="0.2">
      <c r="B17" s="127" t="str">
        <f>IF('1-Soggetto1'!B23="","",'1-Soggetto1'!B23)</f>
        <v/>
      </c>
      <c r="C17" s="14"/>
      <c r="D17" s="14"/>
      <c r="E17" s="14"/>
      <c r="F17" s="14"/>
      <c r="G17" s="14"/>
      <c r="H17" s="14"/>
      <c r="I17" s="14"/>
      <c r="J17" s="14"/>
      <c r="K17" s="14"/>
      <c r="L17" s="14"/>
      <c r="M17" s="14"/>
      <c r="N17" s="14"/>
      <c r="O17" s="14"/>
      <c r="P17" s="14"/>
      <c r="Q17" s="14"/>
      <c r="R17" s="14"/>
      <c r="S17" s="14"/>
      <c r="T17" s="14"/>
      <c r="U17" s="34">
        <f t="shared" si="5"/>
        <v>0</v>
      </c>
      <c r="V17" s="21" t="str">
        <f>IF(U17='1-Soggetto1'!H23,"OK","CHECK")</f>
        <v>OK</v>
      </c>
    </row>
    <row r="18" spans="2:22" x14ac:dyDescent="0.2">
      <c r="B18" s="127" t="str">
        <f>IF('1-Soggetto1'!B24="","",'1-Soggetto1'!B24)</f>
        <v/>
      </c>
      <c r="C18" s="14"/>
      <c r="D18" s="14"/>
      <c r="E18" s="14"/>
      <c r="F18" s="14"/>
      <c r="G18" s="14"/>
      <c r="H18" s="14"/>
      <c r="I18" s="14"/>
      <c r="J18" s="14"/>
      <c r="K18" s="14"/>
      <c r="L18" s="14"/>
      <c r="M18" s="14"/>
      <c r="N18" s="14"/>
      <c r="O18" s="14"/>
      <c r="P18" s="14"/>
      <c r="Q18" s="14"/>
      <c r="R18" s="14"/>
      <c r="S18" s="14"/>
      <c r="T18" s="14"/>
      <c r="U18" s="34">
        <f t="shared" si="5"/>
        <v>0</v>
      </c>
      <c r="V18" s="21" t="str">
        <f>IF(U18='1-Soggetto1'!H24,"OK","CHECK")</f>
        <v>OK</v>
      </c>
    </row>
    <row r="19" spans="2:22" s="178" customFormat="1" ht="12" thickBot="1" x14ac:dyDescent="0.25">
      <c r="B19" s="127" t="str">
        <f>IF('1-Soggetto1'!B25="","",'1-Soggetto1'!B25)</f>
        <v/>
      </c>
      <c r="C19" s="14"/>
      <c r="D19" s="14"/>
      <c r="E19" s="14"/>
      <c r="F19" s="14"/>
      <c r="G19" s="14"/>
      <c r="H19" s="14"/>
      <c r="I19" s="14"/>
      <c r="J19" s="14"/>
      <c r="K19" s="14"/>
      <c r="L19" s="14"/>
      <c r="M19" s="14"/>
      <c r="N19" s="14"/>
      <c r="O19" s="14"/>
      <c r="P19" s="14"/>
      <c r="Q19" s="14"/>
      <c r="R19" s="14"/>
      <c r="S19" s="14"/>
      <c r="T19" s="14"/>
      <c r="U19" s="34">
        <f t="shared" si="5"/>
        <v>0</v>
      </c>
      <c r="V19" s="21" t="str">
        <f>IF(U19='1-Soggetto1'!H25,"OK","CHECK")</f>
        <v>OK</v>
      </c>
    </row>
    <row r="20" spans="2:22" s="178" customFormat="1" ht="23.25" thickBot="1" x14ac:dyDescent="0.25">
      <c r="B20" s="63" t="str">
        <f>IF('1-Soggetto1'!B26="","",'1-Soggetto1'!B26)</f>
        <v>Materiali e forniture con attinenza diretta al progetto o all'attività culturale</v>
      </c>
      <c r="C20" s="24">
        <f>SUM(C21:C25)</f>
        <v>0</v>
      </c>
      <c r="D20" s="24">
        <f t="shared" ref="D20:T20" si="7">SUM(D21:D25)</f>
        <v>0</v>
      </c>
      <c r="E20" s="24">
        <f t="shared" si="7"/>
        <v>0</v>
      </c>
      <c r="F20" s="24">
        <f t="shared" si="7"/>
        <v>0</v>
      </c>
      <c r="G20" s="24">
        <f t="shared" si="7"/>
        <v>0</v>
      </c>
      <c r="H20" s="24">
        <f t="shared" si="7"/>
        <v>0</v>
      </c>
      <c r="I20" s="24">
        <f t="shared" si="7"/>
        <v>0</v>
      </c>
      <c r="J20" s="24">
        <f t="shared" si="7"/>
        <v>0</v>
      </c>
      <c r="K20" s="24">
        <f t="shared" si="7"/>
        <v>0</v>
      </c>
      <c r="L20" s="24">
        <f t="shared" si="7"/>
        <v>0</v>
      </c>
      <c r="M20" s="24">
        <f t="shared" si="7"/>
        <v>0</v>
      </c>
      <c r="N20" s="24">
        <f t="shared" si="7"/>
        <v>0</v>
      </c>
      <c r="O20" s="24">
        <f t="shared" si="7"/>
        <v>0</v>
      </c>
      <c r="P20" s="24">
        <f t="shared" si="7"/>
        <v>0</v>
      </c>
      <c r="Q20" s="24">
        <f t="shared" si="7"/>
        <v>0</v>
      </c>
      <c r="R20" s="24">
        <f t="shared" si="7"/>
        <v>0</v>
      </c>
      <c r="S20" s="24">
        <f t="shared" si="7"/>
        <v>0</v>
      </c>
      <c r="T20" s="24">
        <f t="shared" si="7"/>
        <v>0</v>
      </c>
      <c r="U20" s="24">
        <f t="shared" si="5"/>
        <v>0</v>
      </c>
      <c r="V20" s="21" t="str">
        <f>IF(U20='1-Soggetto1'!H26,"OK","CHECK")</f>
        <v>OK</v>
      </c>
    </row>
    <row r="21" spans="2:22" s="178" customFormat="1" x14ac:dyDescent="0.2">
      <c r="B21" s="127" t="str">
        <f>IF('1-Soggetto1'!B27="","",'1-Soggetto1'!B27)</f>
        <v/>
      </c>
      <c r="C21" s="14"/>
      <c r="D21" s="14"/>
      <c r="E21" s="14"/>
      <c r="F21" s="14"/>
      <c r="G21" s="14"/>
      <c r="H21" s="14"/>
      <c r="I21" s="14"/>
      <c r="J21" s="14"/>
      <c r="K21" s="14"/>
      <c r="L21" s="14"/>
      <c r="M21" s="14"/>
      <c r="N21" s="14"/>
      <c r="O21" s="14"/>
      <c r="P21" s="14"/>
      <c r="Q21" s="14"/>
      <c r="R21" s="14"/>
      <c r="S21" s="14"/>
      <c r="T21" s="14"/>
      <c r="U21" s="34">
        <f t="shared" si="5"/>
        <v>0</v>
      </c>
      <c r="V21" s="21" t="str">
        <f>IF(U21='1-Soggetto1'!H27,"OK","CHECK")</f>
        <v>OK</v>
      </c>
    </row>
    <row r="22" spans="2:22" s="178" customFormat="1" x14ac:dyDescent="0.2">
      <c r="B22" s="127" t="str">
        <f>IF('1-Soggetto1'!B28="","",'1-Soggetto1'!B28)</f>
        <v/>
      </c>
      <c r="C22" s="14"/>
      <c r="D22" s="14"/>
      <c r="E22" s="14"/>
      <c r="F22" s="14"/>
      <c r="G22" s="14"/>
      <c r="H22" s="14"/>
      <c r="I22" s="14"/>
      <c r="J22" s="14"/>
      <c r="K22" s="14"/>
      <c r="L22" s="14"/>
      <c r="M22" s="14"/>
      <c r="N22" s="14"/>
      <c r="O22" s="14"/>
      <c r="P22" s="14"/>
      <c r="Q22" s="14"/>
      <c r="R22" s="14"/>
      <c r="S22" s="14"/>
      <c r="T22" s="14"/>
      <c r="U22" s="34">
        <f t="shared" si="5"/>
        <v>0</v>
      </c>
      <c r="V22" s="21" t="str">
        <f>IF(U22='1-Soggetto1'!H28,"OK","CHECK")</f>
        <v>OK</v>
      </c>
    </row>
    <row r="23" spans="2:22" s="178" customFormat="1" x14ac:dyDescent="0.2">
      <c r="B23" s="127" t="str">
        <f>IF('1-Soggetto1'!B29="","",'1-Soggetto1'!B29)</f>
        <v/>
      </c>
      <c r="C23" s="14"/>
      <c r="D23" s="14"/>
      <c r="E23" s="14"/>
      <c r="F23" s="14"/>
      <c r="G23" s="14"/>
      <c r="H23" s="14"/>
      <c r="I23" s="14"/>
      <c r="J23" s="14"/>
      <c r="K23" s="14"/>
      <c r="L23" s="14"/>
      <c r="M23" s="14"/>
      <c r="N23" s="14"/>
      <c r="O23" s="14"/>
      <c r="P23" s="14"/>
      <c r="Q23" s="14"/>
      <c r="R23" s="14"/>
      <c r="S23" s="14"/>
      <c r="T23" s="14"/>
      <c r="U23" s="34">
        <f t="shared" si="5"/>
        <v>0</v>
      </c>
      <c r="V23" s="21" t="str">
        <f>IF(U23='1-Soggetto1'!H29,"OK","CHECK")</f>
        <v>OK</v>
      </c>
    </row>
    <row r="24" spans="2:22" s="178" customFormat="1" x14ac:dyDescent="0.2">
      <c r="B24" s="127" t="str">
        <f>IF('1-Soggetto1'!B30="","",'1-Soggetto1'!B30)</f>
        <v/>
      </c>
      <c r="C24" s="14"/>
      <c r="D24" s="14"/>
      <c r="E24" s="14"/>
      <c r="F24" s="14"/>
      <c r="G24" s="14"/>
      <c r="H24" s="14"/>
      <c r="I24" s="14"/>
      <c r="J24" s="14"/>
      <c r="K24" s="14"/>
      <c r="L24" s="14"/>
      <c r="M24" s="14"/>
      <c r="N24" s="14"/>
      <c r="O24" s="14"/>
      <c r="P24" s="14"/>
      <c r="Q24" s="14"/>
      <c r="R24" s="14"/>
      <c r="S24" s="14"/>
      <c r="T24" s="14"/>
      <c r="U24" s="34">
        <f t="shared" si="5"/>
        <v>0</v>
      </c>
      <c r="V24" s="21" t="str">
        <f>IF(U24='1-Soggetto1'!H30,"OK","CHECK")</f>
        <v>OK</v>
      </c>
    </row>
    <row r="25" spans="2:22" s="178" customFormat="1" ht="12" thickBot="1" x14ac:dyDescent="0.25">
      <c r="B25" s="127" t="str">
        <f>IF('1-Soggetto1'!B31="","",'1-Soggetto1'!B31)</f>
        <v/>
      </c>
      <c r="C25" s="14"/>
      <c r="D25" s="14"/>
      <c r="E25" s="14"/>
      <c r="F25" s="14"/>
      <c r="G25" s="14"/>
      <c r="H25" s="14"/>
      <c r="I25" s="14"/>
      <c r="J25" s="14"/>
      <c r="K25" s="14"/>
      <c r="L25" s="14"/>
      <c r="M25" s="14"/>
      <c r="N25" s="14"/>
      <c r="O25" s="14"/>
      <c r="P25" s="14"/>
      <c r="Q25" s="14"/>
      <c r="R25" s="14"/>
      <c r="S25" s="14"/>
      <c r="T25" s="14"/>
      <c r="U25" s="34">
        <f t="shared" si="5"/>
        <v>0</v>
      </c>
      <c r="V25" s="21" t="str">
        <f>IF(U25='1-Soggetto1'!H31,"OK","CHECK")</f>
        <v>OK</v>
      </c>
    </row>
    <row r="26" spans="2:22" s="178" customFormat="1" ht="27.75" customHeight="1" thickBot="1" x14ac:dyDescent="0.25">
      <c r="B26" s="63" t="str">
        <f>IF('1-Soggetto1'!B32="","",'1-Soggetto1'!B32)</f>
        <v xml:space="preserve">Strutture architettoniche utilizzate per mostre e messe in scena </v>
      </c>
      <c r="C26" s="24">
        <f>SUM(C27:C31)</f>
        <v>0</v>
      </c>
      <c r="D26" s="24">
        <f t="shared" ref="D26:T26" si="8">SUM(D27:D31)</f>
        <v>0</v>
      </c>
      <c r="E26" s="24">
        <f t="shared" si="8"/>
        <v>0</v>
      </c>
      <c r="F26" s="24">
        <f t="shared" si="8"/>
        <v>0</v>
      </c>
      <c r="G26" s="24">
        <f t="shared" si="8"/>
        <v>0</v>
      </c>
      <c r="H26" s="24">
        <f t="shared" si="8"/>
        <v>0</v>
      </c>
      <c r="I26" s="24">
        <f t="shared" si="8"/>
        <v>0</v>
      </c>
      <c r="J26" s="24">
        <f t="shared" si="8"/>
        <v>0</v>
      </c>
      <c r="K26" s="24">
        <f t="shared" si="8"/>
        <v>0</v>
      </c>
      <c r="L26" s="24">
        <f t="shared" si="8"/>
        <v>0</v>
      </c>
      <c r="M26" s="24">
        <f t="shared" si="8"/>
        <v>0</v>
      </c>
      <c r="N26" s="24">
        <f t="shared" si="8"/>
        <v>0</v>
      </c>
      <c r="O26" s="24">
        <f t="shared" si="8"/>
        <v>0</v>
      </c>
      <c r="P26" s="24">
        <f t="shared" si="8"/>
        <v>0</v>
      </c>
      <c r="Q26" s="24">
        <f t="shared" si="8"/>
        <v>0</v>
      </c>
      <c r="R26" s="24">
        <f t="shared" si="8"/>
        <v>0</v>
      </c>
      <c r="S26" s="24">
        <f t="shared" si="8"/>
        <v>0</v>
      </c>
      <c r="T26" s="24">
        <f t="shared" si="8"/>
        <v>0</v>
      </c>
      <c r="U26" s="24">
        <f t="shared" si="5"/>
        <v>0</v>
      </c>
      <c r="V26" s="21" t="str">
        <f>IF(U26='1-Soggetto1'!H32,"OK","CHECK")</f>
        <v>OK</v>
      </c>
    </row>
    <row r="27" spans="2:22" s="178" customFormat="1" x14ac:dyDescent="0.2">
      <c r="B27" s="127" t="str">
        <f>IF('1-Soggetto1'!B33="","",'1-Soggetto1'!B33)</f>
        <v/>
      </c>
      <c r="C27" s="14"/>
      <c r="D27" s="14"/>
      <c r="E27" s="14"/>
      <c r="F27" s="14"/>
      <c r="G27" s="14"/>
      <c r="H27" s="14"/>
      <c r="I27" s="14"/>
      <c r="J27" s="14"/>
      <c r="K27" s="14"/>
      <c r="L27" s="14"/>
      <c r="M27" s="14"/>
      <c r="N27" s="14"/>
      <c r="O27" s="14"/>
      <c r="P27" s="14"/>
      <c r="Q27" s="14"/>
      <c r="R27" s="14"/>
      <c r="S27" s="14"/>
      <c r="T27" s="14"/>
      <c r="U27" s="34">
        <f t="shared" si="5"/>
        <v>0</v>
      </c>
      <c r="V27" s="21" t="str">
        <f>IF(U27='1-Soggetto1'!H33,"OK","CHECK")</f>
        <v>OK</v>
      </c>
    </row>
    <row r="28" spans="2:22" s="178" customFormat="1" x14ac:dyDescent="0.2">
      <c r="B28" s="127" t="str">
        <f>IF('1-Soggetto1'!B34="","",'1-Soggetto1'!B34)</f>
        <v/>
      </c>
      <c r="C28" s="14"/>
      <c r="D28" s="14"/>
      <c r="E28" s="14"/>
      <c r="F28" s="14"/>
      <c r="G28" s="14"/>
      <c r="H28" s="14"/>
      <c r="I28" s="14"/>
      <c r="J28" s="14"/>
      <c r="K28" s="14"/>
      <c r="L28" s="14"/>
      <c r="M28" s="14"/>
      <c r="N28" s="14"/>
      <c r="O28" s="14"/>
      <c r="P28" s="14"/>
      <c r="Q28" s="14"/>
      <c r="R28" s="14"/>
      <c r="S28" s="14"/>
      <c r="T28" s="14"/>
      <c r="U28" s="34">
        <f t="shared" si="5"/>
        <v>0</v>
      </c>
      <c r="V28" s="21" t="str">
        <f>IF(U28='1-Soggetto1'!H34,"OK","CHECK")</f>
        <v>OK</v>
      </c>
    </row>
    <row r="29" spans="2:22" s="178" customFormat="1" x14ac:dyDescent="0.2">
      <c r="B29" s="127" t="str">
        <f>IF('1-Soggetto1'!B35="","",'1-Soggetto1'!B35)</f>
        <v/>
      </c>
      <c r="C29" s="14"/>
      <c r="D29" s="14"/>
      <c r="E29" s="14"/>
      <c r="F29" s="14"/>
      <c r="G29" s="14"/>
      <c r="H29" s="14"/>
      <c r="I29" s="14"/>
      <c r="J29" s="14"/>
      <c r="K29" s="14"/>
      <c r="L29" s="14"/>
      <c r="M29" s="14"/>
      <c r="N29" s="14"/>
      <c r="O29" s="14"/>
      <c r="P29" s="14"/>
      <c r="Q29" s="14"/>
      <c r="R29" s="14"/>
      <c r="S29" s="14"/>
      <c r="T29" s="14"/>
      <c r="U29" s="34">
        <f t="shared" si="5"/>
        <v>0</v>
      </c>
      <c r="V29" s="21" t="str">
        <f>IF(U29='1-Soggetto1'!H35,"OK","CHECK")</f>
        <v>OK</v>
      </c>
    </row>
    <row r="30" spans="2:22" s="178" customFormat="1" x14ac:dyDescent="0.2">
      <c r="B30" s="127" t="str">
        <f>IF('1-Soggetto1'!B36="","",'1-Soggetto1'!B36)</f>
        <v/>
      </c>
      <c r="C30" s="14"/>
      <c r="D30" s="14"/>
      <c r="E30" s="14"/>
      <c r="F30" s="14"/>
      <c r="G30" s="14"/>
      <c r="H30" s="14"/>
      <c r="I30" s="14"/>
      <c r="J30" s="14"/>
      <c r="K30" s="14"/>
      <c r="L30" s="14"/>
      <c r="M30" s="14"/>
      <c r="N30" s="14"/>
      <c r="O30" s="14"/>
      <c r="P30" s="14"/>
      <c r="Q30" s="14"/>
      <c r="R30" s="14"/>
      <c r="S30" s="14"/>
      <c r="T30" s="14"/>
      <c r="U30" s="34">
        <f t="shared" si="5"/>
        <v>0</v>
      </c>
      <c r="V30" s="21" t="str">
        <f>IF(U30='1-Soggetto1'!H36,"OK","CHECK")</f>
        <v>OK</v>
      </c>
    </row>
    <row r="31" spans="2:22" s="178" customFormat="1" ht="12" thickBot="1" x14ac:dyDescent="0.25">
      <c r="B31" s="127" t="str">
        <f>IF('1-Soggetto1'!B37="","",'1-Soggetto1'!B37)</f>
        <v/>
      </c>
      <c r="C31" s="14"/>
      <c r="D31" s="14"/>
      <c r="E31" s="14"/>
      <c r="F31" s="14"/>
      <c r="G31" s="14"/>
      <c r="H31" s="14"/>
      <c r="I31" s="14"/>
      <c r="J31" s="14"/>
      <c r="K31" s="14"/>
      <c r="L31" s="14"/>
      <c r="M31" s="14"/>
      <c r="N31" s="14"/>
      <c r="O31" s="14"/>
      <c r="P31" s="14"/>
      <c r="Q31" s="14"/>
      <c r="R31" s="14"/>
      <c r="S31" s="14"/>
      <c r="T31" s="14"/>
      <c r="U31" s="34">
        <f t="shared" si="5"/>
        <v>0</v>
      </c>
      <c r="V31" s="21" t="str">
        <f>IF(U31='1-Soggetto1'!H37,"OK","CHECK")</f>
        <v>OK</v>
      </c>
    </row>
    <row r="32" spans="2:22" s="178" customFormat="1" ht="12" thickBot="1" x14ac:dyDescent="0.25">
      <c r="B32" s="63" t="str">
        <f>IF('1-Soggetto1'!B38="","",'1-Soggetto1'!B38)</f>
        <v>Prestiti per mostre</v>
      </c>
      <c r="C32" s="24">
        <f>SUM(C33:C36)</f>
        <v>0</v>
      </c>
      <c r="D32" s="24">
        <f t="shared" ref="D32:T32" si="9">SUM(D33:D36)</f>
        <v>0</v>
      </c>
      <c r="E32" s="24">
        <f t="shared" si="9"/>
        <v>0</v>
      </c>
      <c r="F32" s="24">
        <f t="shared" si="9"/>
        <v>0</v>
      </c>
      <c r="G32" s="24">
        <f t="shared" si="9"/>
        <v>0</v>
      </c>
      <c r="H32" s="24">
        <f t="shared" si="9"/>
        <v>0</v>
      </c>
      <c r="I32" s="24">
        <f t="shared" si="9"/>
        <v>0</v>
      </c>
      <c r="J32" s="24">
        <f t="shared" si="9"/>
        <v>0</v>
      </c>
      <c r="K32" s="24">
        <f t="shared" si="9"/>
        <v>0</v>
      </c>
      <c r="L32" s="24">
        <f t="shared" si="9"/>
        <v>0</v>
      </c>
      <c r="M32" s="24">
        <f t="shared" si="9"/>
        <v>0</v>
      </c>
      <c r="N32" s="24">
        <f t="shared" si="9"/>
        <v>0</v>
      </c>
      <c r="O32" s="24">
        <f t="shared" si="9"/>
        <v>0</v>
      </c>
      <c r="P32" s="24">
        <f t="shared" si="9"/>
        <v>0</v>
      </c>
      <c r="Q32" s="24">
        <f t="shared" si="9"/>
        <v>0</v>
      </c>
      <c r="R32" s="24">
        <f t="shared" si="9"/>
        <v>0</v>
      </c>
      <c r="S32" s="24">
        <f t="shared" si="9"/>
        <v>0</v>
      </c>
      <c r="T32" s="24">
        <f t="shared" si="9"/>
        <v>0</v>
      </c>
      <c r="U32" s="24">
        <f t="shared" si="5"/>
        <v>0</v>
      </c>
      <c r="V32" s="21" t="str">
        <f>IF(U32='1-Soggetto1'!H38,"OK","CHECK")</f>
        <v>OK</v>
      </c>
    </row>
    <row r="33" spans="2:22" s="178" customFormat="1" x14ac:dyDescent="0.2">
      <c r="B33" s="127" t="str">
        <f>IF('1-Soggetto1'!B39="","",'1-Soggetto1'!B39)</f>
        <v/>
      </c>
      <c r="C33" s="14"/>
      <c r="D33" s="14"/>
      <c r="E33" s="14"/>
      <c r="F33" s="14"/>
      <c r="G33" s="14"/>
      <c r="H33" s="14"/>
      <c r="I33" s="14"/>
      <c r="J33" s="14"/>
      <c r="K33" s="14"/>
      <c r="L33" s="14"/>
      <c r="M33" s="14"/>
      <c r="N33" s="14"/>
      <c r="O33" s="14"/>
      <c r="P33" s="14"/>
      <c r="Q33" s="14"/>
      <c r="R33" s="14"/>
      <c r="S33" s="14"/>
      <c r="T33" s="14"/>
      <c r="U33" s="34">
        <f t="shared" si="5"/>
        <v>0</v>
      </c>
      <c r="V33" s="21" t="str">
        <f>IF(U33='1-Soggetto1'!H39,"OK","CHECK")</f>
        <v>OK</v>
      </c>
    </row>
    <row r="34" spans="2:22" s="178" customFormat="1" x14ac:dyDescent="0.2">
      <c r="B34" s="127" t="str">
        <f>IF('1-Soggetto1'!B40="","",'1-Soggetto1'!B40)</f>
        <v/>
      </c>
      <c r="C34" s="14"/>
      <c r="D34" s="14"/>
      <c r="E34" s="14"/>
      <c r="F34" s="14"/>
      <c r="G34" s="14"/>
      <c r="H34" s="14"/>
      <c r="I34" s="14"/>
      <c r="J34" s="14"/>
      <c r="K34" s="14"/>
      <c r="L34" s="14"/>
      <c r="M34" s="14"/>
      <c r="N34" s="14"/>
      <c r="O34" s="14"/>
      <c r="P34" s="14"/>
      <c r="Q34" s="14"/>
      <c r="R34" s="14"/>
      <c r="S34" s="14"/>
      <c r="T34" s="14"/>
      <c r="U34" s="34">
        <f t="shared" si="5"/>
        <v>0</v>
      </c>
      <c r="V34" s="21" t="str">
        <f>IF(U34='1-Soggetto1'!H40,"OK","CHECK")</f>
        <v>OK</v>
      </c>
    </row>
    <row r="35" spans="2:22" s="178" customFormat="1" x14ac:dyDescent="0.2">
      <c r="B35" s="127" t="str">
        <f>IF('1-Soggetto1'!B41="","",'1-Soggetto1'!B41)</f>
        <v/>
      </c>
      <c r="C35" s="14"/>
      <c r="D35" s="14"/>
      <c r="E35" s="14"/>
      <c r="F35" s="14"/>
      <c r="G35" s="14"/>
      <c r="H35" s="14"/>
      <c r="I35" s="14"/>
      <c r="J35" s="14"/>
      <c r="K35" s="14"/>
      <c r="L35" s="14"/>
      <c r="M35" s="14"/>
      <c r="N35" s="14"/>
      <c r="O35" s="14"/>
      <c r="P35" s="14"/>
      <c r="Q35" s="14"/>
      <c r="R35" s="14"/>
      <c r="S35" s="14"/>
      <c r="T35" s="14"/>
      <c r="U35" s="34">
        <f t="shared" si="5"/>
        <v>0</v>
      </c>
      <c r="V35" s="21" t="str">
        <f>IF(U35='1-Soggetto1'!H41,"OK","CHECK")</f>
        <v>OK</v>
      </c>
    </row>
    <row r="36" spans="2:22" s="178" customFormat="1" ht="12" thickBot="1" x14ac:dyDescent="0.25">
      <c r="B36" s="127" t="str">
        <f>IF('1-Soggetto1'!B42="","",'1-Soggetto1'!B42)</f>
        <v/>
      </c>
      <c r="C36" s="14"/>
      <c r="D36" s="14"/>
      <c r="E36" s="14"/>
      <c r="F36" s="14"/>
      <c r="G36" s="14"/>
      <c r="H36" s="14"/>
      <c r="I36" s="14"/>
      <c r="J36" s="14"/>
      <c r="K36" s="14"/>
      <c r="L36" s="14"/>
      <c r="M36" s="14"/>
      <c r="N36" s="14"/>
      <c r="O36" s="14"/>
      <c r="P36" s="14"/>
      <c r="Q36" s="14"/>
      <c r="R36" s="14"/>
      <c r="S36" s="14"/>
      <c r="T36" s="14"/>
      <c r="U36" s="34">
        <f t="shared" si="5"/>
        <v>0</v>
      </c>
      <c r="V36" s="21" t="str">
        <f>IF(U36='1-Soggetto1'!H42,"OK","CHECK")</f>
        <v>OK</v>
      </c>
    </row>
    <row r="37" spans="2:22" s="178" customFormat="1" ht="12" thickBot="1" x14ac:dyDescent="0.25">
      <c r="B37" s="63" t="str">
        <f>IF('1-Soggetto1'!B43="","",'1-Soggetto1'!B43)</f>
        <v>Locazione, acquisto o noleggio strumenti musicali</v>
      </c>
      <c r="C37" s="24">
        <f>SUM(C38:C42)</f>
        <v>0</v>
      </c>
      <c r="D37" s="24">
        <f t="shared" ref="D37:T37" si="10">SUM(D38:D42)</f>
        <v>0</v>
      </c>
      <c r="E37" s="24">
        <f t="shared" si="10"/>
        <v>0</v>
      </c>
      <c r="F37" s="24">
        <f t="shared" si="10"/>
        <v>0</v>
      </c>
      <c r="G37" s="24">
        <f t="shared" si="10"/>
        <v>0</v>
      </c>
      <c r="H37" s="24">
        <f t="shared" si="10"/>
        <v>0</v>
      </c>
      <c r="I37" s="24">
        <f t="shared" si="10"/>
        <v>0</v>
      </c>
      <c r="J37" s="24">
        <f t="shared" si="10"/>
        <v>0</v>
      </c>
      <c r="K37" s="24">
        <f t="shared" si="10"/>
        <v>0</v>
      </c>
      <c r="L37" s="24">
        <f t="shared" si="10"/>
        <v>0</v>
      </c>
      <c r="M37" s="24">
        <f t="shared" si="10"/>
        <v>0</v>
      </c>
      <c r="N37" s="24">
        <f t="shared" si="10"/>
        <v>0</v>
      </c>
      <c r="O37" s="24">
        <f t="shared" si="10"/>
        <v>0</v>
      </c>
      <c r="P37" s="24">
        <f t="shared" si="10"/>
        <v>0</v>
      </c>
      <c r="Q37" s="24">
        <f t="shared" si="10"/>
        <v>0</v>
      </c>
      <c r="R37" s="24">
        <f t="shared" si="10"/>
        <v>0</v>
      </c>
      <c r="S37" s="24">
        <f t="shared" si="10"/>
        <v>0</v>
      </c>
      <c r="T37" s="24">
        <f t="shared" si="10"/>
        <v>0</v>
      </c>
      <c r="U37" s="24">
        <f t="shared" si="5"/>
        <v>0</v>
      </c>
      <c r="V37" s="21" t="str">
        <f>IF(U37='1-Soggetto1'!H43,"OK","CHECK")</f>
        <v>OK</v>
      </c>
    </row>
    <row r="38" spans="2:22" s="178" customFormat="1" x14ac:dyDescent="0.2">
      <c r="B38" s="127" t="str">
        <f>IF('1-Soggetto1'!B44="","",'1-Soggetto1'!B44)</f>
        <v/>
      </c>
      <c r="C38" s="14"/>
      <c r="D38" s="14"/>
      <c r="E38" s="14"/>
      <c r="F38" s="14"/>
      <c r="G38" s="14"/>
      <c r="H38" s="14"/>
      <c r="I38" s="14"/>
      <c r="J38" s="14"/>
      <c r="K38" s="14"/>
      <c r="L38" s="14"/>
      <c r="M38" s="14"/>
      <c r="N38" s="14"/>
      <c r="O38" s="14"/>
      <c r="P38" s="14"/>
      <c r="Q38" s="14"/>
      <c r="R38" s="14"/>
      <c r="S38" s="14"/>
      <c r="T38" s="14"/>
      <c r="U38" s="34">
        <f t="shared" si="5"/>
        <v>0</v>
      </c>
      <c r="V38" s="21" t="str">
        <f>IF(U38='1-Soggetto1'!H44,"OK","CHECK")</f>
        <v>OK</v>
      </c>
    </row>
    <row r="39" spans="2:22" s="178" customFormat="1" x14ac:dyDescent="0.2">
      <c r="B39" s="127" t="str">
        <f>IF('1-Soggetto1'!B45="","",'1-Soggetto1'!B45)</f>
        <v/>
      </c>
      <c r="C39" s="14"/>
      <c r="D39" s="14"/>
      <c r="E39" s="14"/>
      <c r="F39" s="14"/>
      <c r="G39" s="14"/>
      <c r="H39" s="14"/>
      <c r="I39" s="14"/>
      <c r="J39" s="14"/>
      <c r="K39" s="14"/>
      <c r="L39" s="14"/>
      <c r="M39" s="14"/>
      <c r="N39" s="14"/>
      <c r="O39" s="14"/>
      <c r="P39" s="14"/>
      <c r="Q39" s="14"/>
      <c r="R39" s="14"/>
      <c r="S39" s="14"/>
      <c r="T39" s="14"/>
      <c r="U39" s="34">
        <f t="shared" si="5"/>
        <v>0</v>
      </c>
      <c r="V39" s="21" t="str">
        <f>IF(U39='1-Soggetto1'!H45,"OK","CHECK")</f>
        <v>OK</v>
      </c>
    </row>
    <row r="40" spans="2:22" s="178" customFormat="1" x14ac:dyDescent="0.2">
      <c r="B40" s="127" t="str">
        <f>IF('1-Soggetto1'!B46="","",'1-Soggetto1'!B46)</f>
        <v/>
      </c>
      <c r="C40" s="14"/>
      <c r="D40" s="14"/>
      <c r="E40" s="14"/>
      <c r="F40" s="14"/>
      <c r="G40" s="14"/>
      <c r="H40" s="14"/>
      <c r="I40" s="14"/>
      <c r="J40" s="14"/>
      <c r="K40" s="14"/>
      <c r="L40" s="14"/>
      <c r="M40" s="14"/>
      <c r="N40" s="14"/>
      <c r="O40" s="14"/>
      <c r="P40" s="14"/>
      <c r="Q40" s="14"/>
      <c r="R40" s="14"/>
      <c r="S40" s="14"/>
      <c r="T40" s="14"/>
      <c r="U40" s="34">
        <f t="shared" si="5"/>
        <v>0</v>
      </c>
      <c r="V40" s="21" t="str">
        <f>IF(U40='1-Soggetto1'!H46,"OK","CHECK")</f>
        <v>OK</v>
      </c>
    </row>
    <row r="41" spans="2:22" s="178" customFormat="1" x14ac:dyDescent="0.2">
      <c r="B41" s="127" t="str">
        <f>IF('1-Soggetto1'!B47="","",'1-Soggetto1'!B47)</f>
        <v/>
      </c>
      <c r="C41" s="14"/>
      <c r="D41" s="14"/>
      <c r="E41" s="14"/>
      <c r="F41" s="14"/>
      <c r="G41" s="14"/>
      <c r="H41" s="14"/>
      <c r="I41" s="14"/>
      <c r="J41" s="14"/>
      <c r="K41" s="14"/>
      <c r="L41" s="14"/>
      <c r="M41" s="14"/>
      <c r="N41" s="14"/>
      <c r="O41" s="14"/>
      <c r="P41" s="14"/>
      <c r="Q41" s="14"/>
      <c r="R41" s="14"/>
      <c r="S41" s="14"/>
      <c r="T41" s="14"/>
      <c r="U41" s="34">
        <f t="shared" si="5"/>
        <v>0</v>
      </c>
      <c r="V41" s="21" t="str">
        <f>IF(U41='1-Soggetto1'!H47,"OK","CHECK")</f>
        <v>OK</v>
      </c>
    </row>
    <row r="42" spans="2:22" s="178" customFormat="1" ht="12" thickBot="1" x14ac:dyDescent="0.25">
      <c r="B42" s="127" t="str">
        <f>IF('1-Soggetto1'!B48="","",'1-Soggetto1'!B48)</f>
        <v/>
      </c>
      <c r="C42" s="14"/>
      <c r="D42" s="14"/>
      <c r="E42" s="14"/>
      <c r="F42" s="14"/>
      <c r="G42" s="14"/>
      <c r="H42" s="14"/>
      <c r="I42" s="14"/>
      <c r="J42" s="14"/>
      <c r="K42" s="14"/>
      <c r="L42" s="14"/>
      <c r="M42" s="14"/>
      <c r="N42" s="14"/>
      <c r="O42" s="14"/>
      <c r="P42" s="14"/>
      <c r="Q42" s="14"/>
      <c r="R42" s="14"/>
      <c r="S42" s="14"/>
      <c r="T42" s="14"/>
      <c r="U42" s="34">
        <f t="shared" si="5"/>
        <v>0</v>
      </c>
      <c r="V42" s="21" t="str">
        <f>IF(U42='1-Soggetto1'!H48,"OK","CHECK")</f>
        <v>OK</v>
      </c>
    </row>
    <row r="43" spans="2:22" s="178" customFormat="1" ht="12" thickBot="1" x14ac:dyDescent="0.25">
      <c r="B43" s="63" t="str">
        <f>IF('1-Soggetto1'!B49="","",'1-Soggetto1'!B49)</f>
        <v>Software e attrezzature</v>
      </c>
      <c r="C43" s="24">
        <f>SUM(C44:C48)</f>
        <v>0</v>
      </c>
      <c r="D43" s="24">
        <f t="shared" ref="D43:T43" si="11">SUM(D44:D48)</f>
        <v>0</v>
      </c>
      <c r="E43" s="24">
        <f t="shared" si="11"/>
        <v>0</v>
      </c>
      <c r="F43" s="24">
        <f t="shared" si="11"/>
        <v>0</v>
      </c>
      <c r="G43" s="24">
        <f t="shared" si="11"/>
        <v>0</v>
      </c>
      <c r="H43" s="24">
        <f t="shared" si="11"/>
        <v>0</v>
      </c>
      <c r="I43" s="24">
        <f t="shared" si="11"/>
        <v>0</v>
      </c>
      <c r="J43" s="24">
        <f t="shared" si="11"/>
        <v>0</v>
      </c>
      <c r="K43" s="24">
        <f t="shared" si="11"/>
        <v>0</v>
      </c>
      <c r="L43" s="24">
        <f t="shared" si="11"/>
        <v>0</v>
      </c>
      <c r="M43" s="24">
        <f t="shared" si="11"/>
        <v>0</v>
      </c>
      <c r="N43" s="24">
        <f t="shared" si="11"/>
        <v>0</v>
      </c>
      <c r="O43" s="24">
        <f t="shared" si="11"/>
        <v>0</v>
      </c>
      <c r="P43" s="24">
        <f t="shared" si="11"/>
        <v>0</v>
      </c>
      <c r="Q43" s="24">
        <f t="shared" si="11"/>
        <v>0</v>
      </c>
      <c r="R43" s="24">
        <f t="shared" si="11"/>
        <v>0</v>
      </c>
      <c r="S43" s="24">
        <f t="shared" si="11"/>
        <v>0</v>
      </c>
      <c r="T43" s="24">
        <f t="shared" si="11"/>
        <v>0</v>
      </c>
      <c r="U43" s="24">
        <f t="shared" si="5"/>
        <v>0</v>
      </c>
      <c r="V43" s="21" t="str">
        <f>IF(U43='1-Soggetto1'!H49,"OK","CHECK")</f>
        <v>OK</v>
      </c>
    </row>
    <row r="44" spans="2:22" s="178" customFormat="1" x14ac:dyDescent="0.2">
      <c r="B44" s="127" t="str">
        <f>IF('1-Soggetto1'!B50="","",'1-Soggetto1'!B50)</f>
        <v/>
      </c>
      <c r="C44" s="14"/>
      <c r="D44" s="14"/>
      <c r="E44" s="14"/>
      <c r="F44" s="14"/>
      <c r="G44" s="14"/>
      <c r="H44" s="14"/>
      <c r="I44" s="14"/>
      <c r="J44" s="14"/>
      <c r="K44" s="14"/>
      <c r="L44" s="14"/>
      <c r="M44" s="14"/>
      <c r="N44" s="14"/>
      <c r="O44" s="14"/>
      <c r="P44" s="14"/>
      <c r="Q44" s="14"/>
      <c r="R44" s="14"/>
      <c r="S44" s="14"/>
      <c r="T44" s="14"/>
      <c r="U44" s="34">
        <f t="shared" si="5"/>
        <v>0</v>
      </c>
      <c r="V44" s="21" t="str">
        <f>IF(U44='1-Soggetto1'!H50,"OK","CHECK")</f>
        <v>OK</v>
      </c>
    </row>
    <row r="45" spans="2:22" s="178" customFormat="1" x14ac:dyDescent="0.2">
      <c r="B45" s="127" t="str">
        <f>IF('1-Soggetto1'!B51="","",'1-Soggetto1'!B51)</f>
        <v/>
      </c>
      <c r="C45" s="14"/>
      <c r="D45" s="14"/>
      <c r="E45" s="14"/>
      <c r="F45" s="14"/>
      <c r="G45" s="14"/>
      <c r="H45" s="14"/>
      <c r="I45" s="14"/>
      <c r="J45" s="14"/>
      <c r="K45" s="14"/>
      <c r="L45" s="14"/>
      <c r="M45" s="14"/>
      <c r="N45" s="14"/>
      <c r="O45" s="14"/>
      <c r="P45" s="14"/>
      <c r="Q45" s="14"/>
      <c r="R45" s="14"/>
      <c r="S45" s="14"/>
      <c r="T45" s="14"/>
      <c r="U45" s="34">
        <f t="shared" si="5"/>
        <v>0</v>
      </c>
      <c r="V45" s="21" t="str">
        <f>IF(U45='1-Soggetto1'!H51,"OK","CHECK")</f>
        <v>OK</v>
      </c>
    </row>
    <row r="46" spans="2:22" s="178" customFormat="1" x14ac:dyDescent="0.2">
      <c r="B46" s="127" t="str">
        <f>IF('1-Soggetto1'!B52="","",'1-Soggetto1'!B52)</f>
        <v/>
      </c>
      <c r="C46" s="14"/>
      <c r="D46" s="14"/>
      <c r="E46" s="14"/>
      <c r="F46" s="14"/>
      <c r="G46" s="14"/>
      <c r="H46" s="14"/>
      <c r="I46" s="14"/>
      <c r="J46" s="14"/>
      <c r="K46" s="14"/>
      <c r="L46" s="14"/>
      <c r="M46" s="14"/>
      <c r="N46" s="14"/>
      <c r="O46" s="14"/>
      <c r="P46" s="14"/>
      <c r="Q46" s="14"/>
      <c r="R46" s="14"/>
      <c r="S46" s="14"/>
      <c r="T46" s="14"/>
      <c r="U46" s="34">
        <f t="shared" si="5"/>
        <v>0</v>
      </c>
      <c r="V46" s="21" t="str">
        <f>IF(U46='1-Soggetto1'!H52,"OK","CHECK")</f>
        <v>OK</v>
      </c>
    </row>
    <row r="47" spans="2:22" s="178" customFormat="1" x14ac:dyDescent="0.2">
      <c r="B47" s="127" t="str">
        <f>IF('1-Soggetto1'!B53="","",'1-Soggetto1'!B53)</f>
        <v/>
      </c>
      <c r="C47" s="14"/>
      <c r="D47" s="14"/>
      <c r="E47" s="14"/>
      <c r="F47" s="14"/>
      <c r="G47" s="14"/>
      <c r="H47" s="14"/>
      <c r="I47" s="14"/>
      <c r="J47" s="14"/>
      <c r="K47" s="14"/>
      <c r="L47" s="14"/>
      <c r="M47" s="14"/>
      <c r="N47" s="14"/>
      <c r="O47" s="14"/>
      <c r="P47" s="14"/>
      <c r="Q47" s="14"/>
      <c r="R47" s="14"/>
      <c r="S47" s="14"/>
      <c r="T47" s="14"/>
      <c r="U47" s="34">
        <f t="shared" si="5"/>
        <v>0</v>
      </c>
      <c r="V47" s="21" t="str">
        <f>IF(U47='1-Soggetto1'!H53,"OK","CHECK")</f>
        <v>OK</v>
      </c>
    </row>
    <row r="48" spans="2:22" s="178" customFormat="1" ht="12" thickBot="1" x14ac:dyDescent="0.25">
      <c r="B48" s="127" t="str">
        <f>IF('1-Soggetto1'!B54="","",'1-Soggetto1'!B54)</f>
        <v/>
      </c>
      <c r="C48" s="14"/>
      <c r="D48" s="14"/>
      <c r="E48" s="14"/>
      <c r="F48" s="14"/>
      <c r="G48" s="14"/>
      <c r="H48" s="14"/>
      <c r="I48" s="14"/>
      <c r="J48" s="14"/>
      <c r="K48" s="14"/>
      <c r="L48" s="14"/>
      <c r="M48" s="14"/>
      <c r="N48" s="14"/>
      <c r="O48" s="14"/>
      <c r="P48" s="14"/>
      <c r="Q48" s="14"/>
      <c r="R48" s="14"/>
      <c r="S48" s="14"/>
      <c r="T48" s="14"/>
      <c r="U48" s="34">
        <f t="shared" si="5"/>
        <v>0</v>
      </c>
      <c r="V48" s="21" t="str">
        <f>IF(U48='1-Soggetto1'!H54,"OK","CHECK")</f>
        <v>OK</v>
      </c>
    </row>
    <row r="49" spans="2:22" s="178" customFormat="1" ht="12" thickBot="1" x14ac:dyDescent="0.25">
      <c r="B49" s="63" t="str">
        <f>IF('1-Soggetto1'!B55="","",'1-Soggetto1'!B55)</f>
        <v>Costi di promozione</v>
      </c>
      <c r="C49" s="24">
        <f>SUM(C50:C54)</f>
        <v>0</v>
      </c>
      <c r="D49" s="24">
        <f t="shared" ref="D49:T49" si="12">SUM(D50:D54)</f>
        <v>0</v>
      </c>
      <c r="E49" s="24">
        <f t="shared" si="12"/>
        <v>0</v>
      </c>
      <c r="F49" s="24">
        <f t="shared" si="12"/>
        <v>0</v>
      </c>
      <c r="G49" s="24">
        <f t="shared" si="12"/>
        <v>0</v>
      </c>
      <c r="H49" s="24">
        <f t="shared" si="12"/>
        <v>0</v>
      </c>
      <c r="I49" s="24">
        <f t="shared" si="12"/>
        <v>0</v>
      </c>
      <c r="J49" s="24">
        <f t="shared" si="12"/>
        <v>0</v>
      </c>
      <c r="K49" s="24">
        <f t="shared" si="12"/>
        <v>0</v>
      </c>
      <c r="L49" s="24">
        <f t="shared" si="12"/>
        <v>0</v>
      </c>
      <c r="M49" s="24">
        <f t="shared" si="12"/>
        <v>0</v>
      </c>
      <c r="N49" s="24">
        <f t="shared" si="12"/>
        <v>0</v>
      </c>
      <c r="O49" s="24">
        <f t="shared" si="12"/>
        <v>0</v>
      </c>
      <c r="P49" s="24">
        <f t="shared" si="12"/>
        <v>0</v>
      </c>
      <c r="Q49" s="24">
        <f t="shared" si="12"/>
        <v>0</v>
      </c>
      <c r="R49" s="24">
        <f t="shared" si="12"/>
        <v>0</v>
      </c>
      <c r="S49" s="24">
        <f t="shared" si="12"/>
        <v>0</v>
      </c>
      <c r="T49" s="24">
        <f t="shared" si="12"/>
        <v>0</v>
      </c>
      <c r="U49" s="24">
        <f t="shared" si="5"/>
        <v>0</v>
      </c>
      <c r="V49" s="21" t="str">
        <f>IF(U49='1-Soggetto1'!H55,"OK","CHECK")</f>
        <v>OK</v>
      </c>
    </row>
    <row r="50" spans="2:22" s="178" customFormat="1" x14ac:dyDescent="0.2">
      <c r="B50" s="127" t="str">
        <f>IF('1-Soggetto1'!B56="","",'1-Soggetto1'!B56)</f>
        <v/>
      </c>
      <c r="C50" s="14"/>
      <c r="D50" s="14"/>
      <c r="E50" s="14"/>
      <c r="F50" s="14"/>
      <c r="G50" s="14"/>
      <c r="H50" s="14"/>
      <c r="I50" s="14"/>
      <c r="J50" s="14"/>
      <c r="K50" s="14"/>
      <c r="L50" s="14"/>
      <c r="M50" s="14"/>
      <c r="N50" s="14"/>
      <c r="O50" s="14"/>
      <c r="P50" s="14"/>
      <c r="Q50" s="14"/>
      <c r="R50" s="14"/>
      <c r="S50" s="14"/>
      <c r="T50" s="14"/>
      <c r="U50" s="34">
        <f t="shared" si="5"/>
        <v>0</v>
      </c>
      <c r="V50" s="21" t="str">
        <f>IF(U50='1-Soggetto1'!H56,"OK","CHECK")</f>
        <v>OK</v>
      </c>
    </row>
    <row r="51" spans="2:22" s="178" customFormat="1" x14ac:dyDescent="0.2">
      <c r="B51" s="127" t="str">
        <f>IF('1-Soggetto1'!B57="","",'1-Soggetto1'!B57)</f>
        <v/>
      </c>
      <c r="C51" s="14"/>
      <c r="D51" s="14"/>
      <c r="E51" s="14"/>
      <c r="F51" s="14"/>
      <c r="G51" s="14"/>
      <c r="H51" s="14"/>
      <c r="I51" s="14"/>
      <c r="J51" s="14"/>
      <c r="K51" s="14"/>
      <c r="L51" s="14"/>
      <c r="M51" s="14"/>
      <c r="N51" s="14"/>
      <c r="O51" s="14"/>
      <c r="P51" s="14"/>
      <c r="Q51" s="14"/>
      <c r="R51" s="14"/>
      <c r="S51" s="14"/>
      <c r="T51" s="14"/>
      <c r="U51" s="34">
        <f t="shared" si="5"/>
        <v>0</v>
      </c>
      <c r="V51" s="21" t="str">
        <f>IF(U51='1-Soggetto1'!H57,"OK","CHECK")</f>
        <v>OK</v>
      </c>
    </row>
    <row r="52" spans="2:22" s="178" customFormat="1" x14ac:dyDescent="0.2">
      <c r="B52" s="127" t="str">
        <f>IF('1-Soggetto1'!B58="","",'1-Soggetto1'!B58)</f>
        <v/>
      </c>
      <c r="C52" s="14"/>
      <c r="D52" s="14"/>
      <c r="E52" s="14"/>
      <c r="F52" s="14"/>
      <c r="G52" s="14"/>
      <c r="H52" s="14"/>
      <c r="I52" s="14"/>
      <c r="J52" s="14"/>
      <c r="K52" s="14"/>
      <c r="L52" s="14"/>
      <c r="M52" s="14"/>
      <c r="N52" s="14"/>
      <c r="O52" s="14"/>
      <c r="P52" s="14"/>
      <c r="Q52" s="14"/>
      <c r="R52" s="14"/>
      <c r="S52" s="14"/>
      <c r="T52" s="14"/>
      <c r="U52" s="34">
        <f t="shared" si="5"/>
        <v>0</v>
      </c>
      <c r="V52" s="21" t="str">
        <f>IF(U52='1-Soggetto1'!H58,"OK","CHECK")</f>
        <v>OK</v>
      </c>
    </row>
    <row r="53" spans="2:22" s="178" customFormat="1" x14ac:dyDescent="0.2">
      <c r="B53" s="127" t="str">
        <f>IF('1-Soggetto1'!B59="","",'1-Soggetto1'!B59)</f>
        <v/>
      </c>
      <c r="C53" s="14"/>
      <c r="D53" s="14"/>
      <c r="E53" s="14"/>
      <c r="F53" s="14"/>
      <c r="G53" s="14"/>
      <c r="H53" s="14"/>
      <c r="I53" s="14"/>
      <c r="J53" s="14"/>
      <c r="K53" s="14"/>
      <c r="L53" s="14"/>
      <c r="M53" s="14"/>
      <c r="N53" s="14"/>
      <c r="O53" s="14"/>
      <c r="P53" s="14"/>
      <c r="Q53" s="14"/>
      <c r="R53" s="14"/>
      <c r="S53" s="14"/>
      <c r="T53" s="14"/>
      <c r="U53" s="34">
        <f t="shared" si="5"/>
        <v>0</v>
      </c>
      <c r="V53" s="21" t="str">
        <f>IF(U53='1-Soggetto1'!H59,"OK","CHECK")</f>
        <v>OK</v>
      </c>
    </row>
    <row r="54" spans="2:22" s="178" customFormat="1" ht="12" thickBot="1" x14ac:dyDescent="0.25">
      <c r="B54" s="127" t="str">
        <f>IF('1-Soggetto1'!B60="","",'1-Soggetto1'!B60)</f>
        <v/>
      </c>
      <c r="C54" s="14"/>
      <c r="D54" s="14"/>
      <c r="E54" s="14"/>
      <c r="F54" s="14"/>
      <c r="G54" s="14"/>
      <c r="H54" s="14"/>
      <c r="I54" s="14"/>
      <c r="J54" s="14"/>
      <c r="K54" s="14"/>
      <c r="L54" s="14"/>
      <c r="M54" s="14"/>
      <c r="N54" s="14"/>
      <c r="O54" s="14"/>
      <c r="P54" s="14"/>
      <c r="Q54" s="14"/>
      <c r="R54" s="14"/>
      <c r="S54" s="14"/>
      <c r="T54" s="14"/>
      <c r="U54" s="34">
        <f t="shared" si="5"/>
        <v>0</v>
      </c>
      <c r="V54" s="21" t="str">
        <f>IF(U54='1-Soggetto1'!H60,"OK","CHECK")</f>
        <v>OK</v>
      </c>
    </row>
    <row r="55" spans="2:22" s="178" customFormat="1" ht="29.25" customHeight="1" thickBot="1" x14ac:dyDescent="0.25">
      <c r="B55" s="63" t="str">
        <f>IF('1-Soggetto1'!B61="","",'1-Soggetto1'!B61)</f>
        <v>Altri costi direttamente imputabili al progetto o all'attività</v>
      </c>
      <c r="C55" s="24">
        <f>SUM(C56:C62)</f>
        <v>0</v>
      </c>
      <c r="D55" s="24">
        <f t="shared" ref="D55:T55" si="13">SUM(D56:D62)</f>
        <v>0</v>
      </c>
      <c r="E55" s="24">
        <f t="shared" si="13"/>
        <v>0</v>
      </c>
      <c r="F55" s="24">
        <f t="shared" si="13"/>
        <v>0</v>
      </c>
      <c r="G55" s="24">
        <f t="shared" si="13"/>
        <v>0</v>
      </c>
      <c r="H55" s="24">
        <f t="shared" si="13"/>
        <v>0</v>
      </c>
      <c r="I55" s="24">
        <f t="shared" si="13"/>
        <v>0</v>
      </c>
      <c r="J55" s="24">
        <f t="shared" si="13"/>
        <v>0</v>
      </c>
      <c r="K55" s="24">
        <f t="shared" si="13"/>
        <v>0</v>
      </c>
      <c r="L55" s="24">
        <f t="shared" si="13"/>
        <v>0</v>
      </c>
      <c r="M55" s="24">
        <f t="shared" si="13"/>
        <v>0</v>
      </c>
      <c r="N55" s="24">
        <f t="shared" si="13"/>
        <v>0</v>
      </c>
      <c r="O55" s="24">
        <f t="shared" si="13"/>
        <v>0</v>
      </c>
      <c r="P55" s="24">
        <f t="shared" si="13"/>
        <v>0</v>
      </c>
      <c r="Q55" s="24">
        <f t="shared" si="13"/>
        <v>0</v>
      </c>
      <c r="R55" s="24">
        <f t="shared" si="13"/>
        <v>0</v>
      </c>
      <c r="S55" s="24">
        <f t="shared" si="13"/>
        <v>0</v>
      </c>
      <c r="T55" s="24">
        <f t="shared" si="13"/>
        <v>0</v>
      </c>
      <c r="U55" s="24">
        <f t="shared" si="5"/>
        <v>0</v>
      </c>
      <c r="V55" s="21" t="str">
        <f>IF(U55='1-Soggetto1'!H61,"OK","CHECK")</f>
        <v>OK</v>
      </c>
    </row>
    <row r="56" spans="2:22" s="178" customFormat="1" x14ac:dyDescent="0.2">
      <c r="B56" s="127" t="str">
        <f>IF('1-Soggetto1'!B62="","",'1-Soggetto1'!B62)</f>
        <v/>
      </c>
      <c r="C56" s="14"/>
      <c r="D56" s="14"/>
      <c r="E56" s="14"/>
      <c r="F56" s="14"/>
      <c r="G56" s="14"/>
      <c r="H56" s="14"/>
      <c r="I56" s="14"/>
      <c r="J56" s="14"/>
      <c r="K56" s="14"/>
      <c r="L56" s="14"/>
      <c r="M56" s="14"/>
      <c r="N56" s="14"/>
      <c r="O56" s="14"/>
      <c r="P56" s="14"/>
      <c r="Q56" s="14"/>
      <c r="R56" s="14"/>
      <c r="S56" s="14"/>
      <c r="T56" s="14"/>
      <c r="U56" s="34">
        <f t="shared" si="5"/>
        <v>0</v>
      </c>
      <c r="V56" s="21" t="str">
        <f>IF(U56='1-Soggetto1'!H62,"OK","CHECK")</f>
        <v>OK</v>
      </c>
    </row>
    <row r="57" spans="2:22" s="178" customFormat="1" x14ac:dyDescent="0.2">
      <c r="B57" s="127" t="str">
        <f>IF('1-Soggetto1'!B63="","",'1-Soggetto1'!B63)</f>
        <v/>
      </c>
      <c r="C57" s="14"/>
      <c r="D57" s="14"/>
      <c r="E57" s="14"/>
      <c r="F57" s="14"/>
      <c r="G57" s="14"/>
      <c r="H57" s="14"/>
      <c r="I57" s="14"/>
      <c r="J57" s="14"/>
      <c r="K57" s="14"/>
      <c r="L57" s="14"/>
      <c r="M57" s="14"/>
      <c r="N57" s="14"/>
      <c r="O57" s="14"/>
      <c r="P57" s="14"/>
      <c r="Q57" s="14"/>
      <c r="R57" s="14"/>
      <c r="S57" s="14"/>
      <c r="T57" s="14"/>
      <c r="U57" s="34">
        <f t="shared" si="5"/>
        <v>0</v>
      </c>
      <c r="V57" s="21" t="str">
        <f>IF(U57='1-Soggetto1'!H63,"OK","CHECK")</f>
        <v>OK</v>
      </c>
    </row>
    <row r="58" spans="2:22" s="178" customFormat="1" x14ac:dyDescent="0.2">
      <c r="B58" s="127" t="str">
        <f>IF('1-Soggetto1'!B64="","",'1-Soggetto1'!B64)</f>
        <v/>
      </c>
      <c r="C58" s="14"/>
      <c r="D58" s="14"/>
      <c r="E58" s="14"/>
      <c r="F58" s="14"/>
      <c r="G58" s="14"/>
      <c r="H58" s="14"/>
      <c r="I58" s="14"/>
      <c r="J58" s="14"/>
      <c r="K58" s="14"/>
      <c r="L58" s="14"/>
      <c r="M58" s="14"/>
      <c r="N58" s="14"/>
      <c r="O58" s="14"/>
      <c r="P58" s="14"/>
      <c r="Q58" s="14"/>
      <c r="R58" s="14"/>
      <c r="S58" s="14"/>
      <c r="T58" s="14"/>
      <c r="U58" s="34">
        <f t="shared" si="5"/>
        <v>0</v>
      </c>
      <c r="V58" s="21" t="str">
        <f>IF(U58='1-Soggetto1'!H64,"OK","CHECK")</f>
        <v>OK</v>
      </c>
    </row>
    <row r="59" spans="2:22" s="178" customFormat="1" x14ac:dyDescent="0.2">
      <c r="B59" s="127" t="str">
        <f>IF('1-Soggetto1'!B65="","",'1-Soggetto1'!B65)</f>
        <v/>
      </c>
      <c r="C59" s="14"/>
      <c r="D59" s="14"/>
      <c r="E59" s="14"/>
      <c r="F59" s="14"/>
      <c r="G59" s="14"/>
      <c r="H59" s="14"/>
      <c r="I59" s="14"/>
      <c r="J59" s="14"/>
      <c r="K59" s="14"/>
      <c r="L59" s="14"/>
      <c r="M59" s="14"/>
      <c r="N59" s="14"/>
      <c r="O59" s="14"/>
      <c r="P59" s="14"/>
      <c r="Q59" s="14"/>
      <c r="R59" s="14"/>
      <c r="S59" s="14"/>
      <c r="T59" s="14"/>
      <c r="U59" s="34">
        <f t="shared" si="5"/>
        <v>0</v>
      </c>
      <c r="V59" s="21" t="str">
        <f>IF(U59='1-Soggetto1'!H65,"OK","CHECK")</f>
        <v>OK</v>
      </c>
    </row>
    <row r="60" spans="2:22" s="178" customFormat="1" x14ac:dyDescent="0.2">
      <c r="B60" s="127" t="str">
        <f>IF('1-Soggetto1'!B66="","",'1-Soggetto1'!B66)</f>
        <v/>
      </c>
      <c r="C60" s="14"/>
      <c r="D60" s="14"/>
      <c r="E60" s="14"/>
      <c r="F60" s="14"/>
      <c r="G60" s="14"/>
      <c r="H60" s="14"/>
      <c r="I60" s="14"/>
      <c r="J60" s="14"/>
      <c r="K60" s="14"/>
      <c r="L60" s="14"/>
      <c r="M60" s="14"/>
      <c r="N60" s="14"/>
      <c r="O60" s="14"/>
      <c r="P60" s="14"/>
      <c r="Q60" s="14"/>
      <c r="R60" s="14"/>
      <c r="S60" s="14"/>
      <c r="T60" s="14"/>
      <c r="U60" s="34">
        <f t="shared" si="5"/>
        <v>0</v>
      </c>
      <c r="V60" s="21" t="str">
        <f>IF(U60='1-Soggetto1'!H66,"OK","CHECK")</f>
        <v>OK</v>
      </c>
    </row>
    <row r="61" spans="2:22" s="178" customFormat="1" x14ac:dyDescent="0.2">
      <c r="B61" s="127" t="str">
        <f>IF('1-Soggetto1'!B67="","",'1-Soggetto1'!B67)</f>
        <v/>
      </c>
      <c r="C61" s="14"/>
      <c r="D61" s="14"/>
      <c r="E61" s="14"/>
      <c r="F61" s="14"/>
      <c r="G61" s="14"/>
      <c r="H61" s="14"/>
      <c r="I61" s="14"/>
      <c r="J61" s="14"/>
      <c r="K61" s="14"/>
      <c r="L61" s="14"/>
      <c r="M61" s="14"/>
      <c r="N61" s="14"/>
      <c r="O61" s="14"/>
      <c r="P61" s="14"/>
      <c r="Q61" s="14"/>
      <c r="R61" s="14"/>
      <c r="S61" s="14"/>
      <c r="T61" s="14"/>
      <c r="U61" s="34">
        <f t="shared" si="5"/>
        <v>0</v>
      </c>
      <c r="V61" s="21" t="str">
        <f>IF(U61='1-Soggetto1'!H67,"OK","CHECK")</f>
        <v>OK</v>
      </c>
    </row>
    <row r="62" spans="2:22" s="178" customFormat="1" ht="12" thickBot="1" x14ac:dyDescent="0.25">
      <c r="B62" s="127" t="str">
        <f>IF('1-Soggetto1'!B68="","",'1-Soggetto1'!B68)</f>
        <v/>
      </c>
      <c r="C62" s="14"/>
      <c r="D62" s="14"/>
      <c r="E62" s="14"/>
      <c r="F62" s="14"/>
      <c r="G62" s="14"/>
      <c r="H62" s="14"/>
      <c r="I62" s="14"/>
      <c r="J62" s="14"/>
      <c r="K62" s="14"/>
      <c r="L62" s="14"/>
      <c r="M62" s="14"/>
      <c r="N62" s="14"/>
      <c r="O62" s="14"/>
      <c r="P62" s="14"/>
      <c r="Q62" s="14"/>
      <c r="R62" s="14"/>
      <c r="S62" s="14"/>
      <c r="T62" s="14"/>
      <c r="U62" s="34">
        <f t="shared" si="5"/>
        <v>0</v>
      </c>
      <c r="V62" s="21" t="str">
        <f>IF(U62='1-Soggetto1'!H68,"OK","CHECK")</f>
        <v>OK</v>
      </c>
    </row>
    <row r="63" spans="2:22" ht="12" thickBot="1" x14ac:dyDescent="0.25">
      <c r="B63" s="186" t="str">
        <f>IF('1-Soggetto1'!B69="","",'1-Soggetto1'!B69)</f>
        <v>Costi per servizi (max 20% costi ammissibili)</v>
      </c>
      <c r="C63" s="187">
        <f>SUM(C64:C72)</f>
        <v>0</v>
      </c>
      <c r="D63" s="187">
        <f t="shared" ref="D63:T63" si="14">SUM(D64:D72)</f>
        <v>0</v>
      </c>
      <c r="E63" s="187">
        <f t="shared" si="14"/>
        <v>0</v>
      </c>
      <c r="F63" s="187">
        <f t="shared" si="14"/>
        <v>0</v>
      </c>
      <c r="G63" s="187">
        <f t="shared" si="14"/>
        <v>0</v>
      </c>
      <c r="H63" s="187">
        <f t="shared" si="14"/>
        <v>0</v>
      </c>
      <c r="I63" s="187">
        <f t="shared" si="14"/>
        <v>0</v>
      </c>
      <c r="J63" s="187">
        <f t="shared" si="14"/>
        <v>0</v>
      </c>
      <c r="K63" s="187">
        <f t="shared" si="14"/>
        <v>0</v>
      </c>
      <c r="L63" s="187">
        <f t="shared" si="14"/>
        <v>0</v>
      </c>
      <c r="M63" s="187">
        <f t="shared" si="14"/>
        <v>0</v>
      </c>
      <c r="N63" s="187">
        <f t="shared" si="14"/>
        <v>0</v>
      </c>
      <c r="O63" s="187">
        <f t="shared" si="14"/>
        <v>0</v>
      </c>
      <c r="P63" s="187">
        <f t="shared" si="14"/>
        <v>0</v>
      </c>
      <c r="Q63" s="187">
        <f t="shared" si="14"/>
        <v>0</v>
      </c>
      <c r="R63" s="187">
        <f t="shared" si="14"/>
        <v>0</v>
      </c>
      <c r="S63" s="187">
        <f t="shared" si="14"/>
        <v>0</v>
      </c>
      <c r="T63" s="187">
        <f t="shared" si="14"/>
        <v>0</v>
      </c>
      <c r="U63" s="187">
        <f t="shared" si="5"/>
        <v>0</v>
      </c>
      <c r="V63" s="21" t="str">
        <f>IF(U63='1-Soggetto1'!H69,"OK","CHECK")</f>
        <v>OK</v>
      </c>
    </row>
    <row r="64" spans="2:22" x14ac:dyDescent="0.2">
      <c r="B64" s="127" t="str">
        <f>IF('1-Soggetto1'!B70="","",'1-Soggetto1'!B70)</f>
        <v/>
      </c>
      <c r="C64" s="14"/>
      <c r="D64" s="14"/>
      <c r="E64" s="14"/>
      <c r="F64" s="14"/>
      <c r="G64" s="14"/>
      <c r="H64" s="14"/>
      <c r="I64" s="14"/>
      <c r="J64" s="14"/>
      <c r="K64" s="14"/>
      <c r="L64" s="14"/>
      <c r="M64" s="14"/>
      <c r="N64" s="14"/>
      <c r="O64" s="14"/>
      <c r="P64" s="14"/>
      <c r="Q64" s="14"/>
      <c r="R64" s="14"/>
      <c r="S64" s="14"/>
      <c r="T64" s="14"/>
      <c r="U64" s="34">
        <f t="shared" si="5"/>
        <v>0</v>
      </c>
      <c r="V64" s="21" t="str">
        <f>IF(U64='1-Soggetto1'!H70,"OK","CHECK")</f>
        <v>OK</v>
      </c>
    </row>
    <row r="65" spans="2:22" x14ac:dyDescent="0.2">
      <c r="B65" s="127" t="str">
        <f>IF('1-Soggetto1'!B71="","",'1-Soggetto1'!B71)</f>
        <v/>
      </c>
      <c r="C65" s="14"/>
      <c r="D65" s="14"/>
      <c r="E65" s="14"/>
      <c r="F65" s="14"/>
      <c r="G65" s="14"/>
      <c r="H65" s="14"/>
      <c r="I65" s="14"/>
      <c r="J65" s="14"/>
      <c r="K65" s="14"/>
      <c r="L65" s="14"/>
      <c r="M65" s="14"/>
      <c r="N65" s="14"/>
      <c r="O65" s="14"/>
      <c r="P65" s="14"/>
      <c r="Q65" s="14"/>
      <c r="R65" s="14"/>
      <c r="S65" s="14"/>
      <c r="T65" s="14"/>
      <c r="U65" s="34">
        <f t="shared" si="5"/>
        <v>0</v>
      </c>
      <c r="V65" s="21" t="str">
        <f>IF(U65='1-Soggetto1'!H71,"OK","CHECK")</f>
        <v>OK</v>
      </c>
    </row>
    <row r="66" spans="2:22" x14ac:dyDescent="0.2">
      <c r="B66" s="127" t="str">
        <f>IF('1-Soggetto1'!B72="","",'1-Soggetto1'!B72)</f>
        <v/>
      </c>
      <c r="C66" s="14"/>
      <c r="D66" s="14"/>
      <c r="E66" s="14"/>
      <c r="F66" s="14"/>
      <c r="G66" s="14"/>
      <c r="H66" s="14"/>
      <c r="I66" s="14"/>
      <c r="J66" s="14"/>
      <c r="K66" s="14"/>
      <c r="L66" s="14"/>
      <c r="M66" s="14"/>
      <c r="N66" s="14"/>
      <c r="O66" s="14"/>
      <c r="P66" s="14"/>
      <c r="Q66" s="14"/>
      <c r="R66" s="14"/>
      <c r="S66" s="14"/>
      <c r="T66" s="14"/>
      <c r="U66" s="34">
        <f t="shared" si="5"/>
        <v>0</v>
      </c>
      <c r="V66" s="21" t="str">
        <f>IF(U66='1-Soggetto1'!H72,"OK","CHECK")</f>
        <v>OK</v>
      </c>
    </row>
    <row r="67" spans="2:22" x14ac:dyDescent="0.2">
      <c r="B67" s="127" t="str">
        <f>IF('1-Soggetto1'!B73="","",'1-Soggetto1'!B73)</f>
        <v/>
      </c>
      <c r="C67" s="14"/>
      <c r="D67" s="14"/>
      <c r="E67" s="14"/>
      <c r="F67" s="14"/>
      <c r="G67" s="14"/>
      <c r="H67" s="14"/>
      <c r="I67" s="14"/>
      <c r="J67" s="14"/>
      <c r="K67" s="14"/>
      <c r="L67" s="14"/>
      <c r="M67" s="14"/>
      <c r="N67" s="14"/>
      <c r="O67" s="14"/>
      <c r="P67" s="14"/>
      <c r="Q67" s="14"/>
      <c r="R67" s="14"/>
      <c r="S67" s="14"/>
      <c r="T67" s="14"/>
      <c r="U67" s="34">
        <f t="shared" si="5"/>
        <v>0</v>
      </c>
      <c r="V67" s="21" t="str">
        <f>IF(U67='1-Soggetto1'!H73,"OK","CHECK")</f>
        <v>OK</v>
      </c>
    </row>
    <row r="68" spans="2:22" x14ac:dyDescent="0.2">
      <c r="B68" s="127" t="str">
        <f>IF('1-Soggetto1'!B74="","",'1-Soggetto1'!B74)</f>
        <v/>
      </c>
      <c r="C68" s="14"/>
      <c r="D68" s="14"/>
      <c r="E68" s="14"/>
      <c r="F68" s="14"/>
      <c r="G68" s="14"/>
      <c r="H68" s="14"/>
      <c r="I68" s="14"/>
      <c r="J68" s="14"/>
      <c r="K68" s="14"/>
      <c r="L68" s="14"/>
      <c r="M68" s="14"/>
      <c r="N68" s="14"/>
      <c r="O68" s="14"/>
      <c r="P68" s="14"/>
      <c r="Q68" s="14"/>
      <c r="R68" s="14"/>
      <c r="S68" s="14"/>
      <c r="T68" s="14"/>
      <c r="U68" s="34">
        <f t="shared" si="5"/>
        <v>0</v>
      </c>
      <c r="V68" s="21" t="str">
        <f>IF(U68='1-Soggetto1'!H74,"OK","CHECK")</f>
        <v>OK</v>
      </c>
    </row>
    <row r="69" spans="2:22" x14ac:dyDescent="0.2">
      <c r="B69" s="127" t="str">
        <f>IF('1-Soggetto1'!B75="","",'1-Soggetto1'!B75)</f>
        <v/>
      </c>
      <c r="C69" s="14"/>
      <c r="D69" s="14"/>
      <c r="E69" s="14"/>
      <c r="F69" s="14"/>
      <c r="G69" s="14"/>
      <c r="H69" s="14"/>
      <c r="I69" s="14"/>
      <c r="J69" s="14"/>
      <c r="K69" s="14"/>
      <c r="L69" s="14"/>
      <c r="M69" s="14"/>
      <c r="N69" s="14"/>
      <c r="O69" s="14"/>
      <c r="P69" s="14"/>
      <c r="Q69" s="14"/>
      <c r="R69" s="14"/>
      <c r="S69" s="14"/>
      <c r="T69" s="14"/>
      <c r="U69" s="34">
        <f t="shared" si="5"/>
        <v>0</v>
      </c>
      <c r="V69" s="21" t="str">
        <f>IF(U69='1-Soggetto1'!H75,"OK","CHECK")</f>
        <v>OK</v>
      </c>
    </row>
    <row r="70" spans="2:22" x14ac:dyDescent="0.2">
      <c r="B70" s="127" t="str">
        <f>IF('1-Soggetto1'!B76="","",'1-Soggetto1'!B76)</f>
        <v/>
      </c>
      <c r="C70" s="14"/>
      <c r="D70" s="14"/>
      <c r="E70" s="14"/>
      <c r="F70" s="14"/>
      <c r="G70" s="14"/>
      <c r="H70" s="14"/>
      <c r="I70" s="14"/>
      <c r="J70" s="14"/>
      <c r="K70" s="14"/>
      <c r="L70" s="14"/>
      <c r="M70" s="14"/>
      <c r="N70" s="14"/>
      <c r="O70" s="14"/>
      <c r="P70" s="14"/>
      <c r="Q70" s="14"/>
      <c r="R70" s="14"/>
      <c r="S70" s="14"/>
      <c r="T70" s="14"/>
      <c r="U70" s="34">
        <f t="shared" si="5"/>
        <v>0</v>
      </c>
      <c r="V70" s="21" t="str">
        <f>IF(U70='1-Soggetto1'!H76,"OK","CHECK")</f>
        <v>OK</v>
      </c>
    </row>
    <row r="71" spans="2:22" x14ac:dyDescent="0.2">
      <c r="B71" s="127" t="str">
        <f>IF('1-Soggetto1'!B77="","",'1-Soggetto1'!B77)</f>
        <v/>
      </c>
      <c r="C71" s="14"/>
      <c r="D71" s="14"/>
      <c r="E71" s="14"/>
      <c r="F71" s="14"/>
      <c r="G71" s="14"/>
      <c r="H71" s="14"/>
      <c r="I71" s="14"/>
      <c r="J71" s="14"/>
      <c r="K71" s="14"/>
      <c r="L71" s="14"/>
      <c r="M71" s="14"/>
      <c r="N71" s="14"/>
      <c r="O71" s="14"/>
      <c r="P71" s="14"/>
      <c r="Q71" s="14"/>
      <c r="R71" s="14"/>
      <c r="S71" s="14"/>
      <c r="T71" s="14"/>
      <c r="U71" s="34">
        <f t="shared" si="5"/>
        <v>0</v>
      </c>
      <c r="V71" s="21" t="str">
        <f>IF(U71='1-Soggetto1'!H77,"OK","CHECK")</f>
        <v>OK</v>
      </c>
    </row>
    <row r="72" spans="2:22" ht="12" thickBot="1" x14ac:dyDescent="0.25">
      <c r="B72" s="127" t="str">
        <f>IF('1-Soggetto1'!B78="","",'1-Soggetto1'!B78)</f>
        <v/>
      </c>
      <c r="C72" s="14"/>
      <c r="D72" s="14"/>
      <c r="E72" s="14"/>
      <c r="F72" s="14"/>
      <c r="G72" s="14"/>
      <c r="H72" s="14"/>
      <c r="I72" s="14"/>
      <c r="J72" s="14"/>
      <c r="K72" s="14"/>
      <c r="L72" s="14"/>
      <c r="M72" s="14"/>
      <c r="N72" s="14"/>
      <c r="O72" s="14"/>
      <c r="P72" s="14"/>
      <c r="Q72" s="14"/>
      <c r="R72" s="14"/>
      <c r="S72" s="14"/>
      <c r="T72" s="14"/>
      <c r="U72" s="34">
        <f t="shared" si="5"/>
        <v>0</v>
      </c>
      <c r="V72" s="21" t="str">
        <f>IF(U72='1-Soggetto1'!H78,"OK","CHECK")</f>
        <v>OK</v>
      </c>
    </row>
    <row r="73" spans="2:22" ht="12" thickBot="1" x14ac:dyDescent="0.25">
      <c r="B73" s="186" t="str">
        <f>IF('1-Soggetto1'!B79="","",'1-Soggetto1'!B79)</f>
        <v>Costi per comunicazione e pubblicità dell’evento</v>
      </c>
      <c r="C73" s="187">
        <f>SUM(C74:C77)</f>
        <v>0</v>
      </c>
      <c r="D73" s="187">
        <f t="shared" ref="D73:T73" si="15">SUM(D74:D77)</f>
        <v>0</v>
      </c>
      <c r="E73" s="187">
        <f t="shared" si="15"/>
        <v>0</v>
      </c>
      <c r="F73" s="187">
        <f t="shared" si="15"/>
        <v>0</v>
      </c>
      <c r="G73" s="187">
        <f t="shared" si="15"/>
        <v>0</v>
      </c>
      <c r="H73" s="187">
        <f t="shared" si="15"/>
        <v>0</v>
      </c>
      <c r="I73" s="187">
        <f t="shared" si="15"/>
        <v>0</v>
      </c>
      <c r="J73" s="187">
        <f t="shared" si="15"/>
        <v>0</v>
      </c>
      <c r="K73" s="187">
        <f t="shared" si="15"/>
        <v>0</v>
      </c>
      <c r="L73" s="187">
        <f t="shared" si="15"/>
        <v>0</v>
      </c>
      <c r="M73" s="187">
        <f t="shared" si="15"/>
        <v>0</v>
      </c>
      <c r="N73" s="187">
        <f t="shared" si="15"/>
        <v>0</v>
      </c>
      <c r="O73" s="187">
        <f t="shared" si="15"/>
        <v>0</v>
      </c>
      <c r="P73" s="187">
        <f t="shared" si="15"/>
        <v>0</v>
      </c>
      <c r="Q73" s="187">
        <f t="shared" si="15"/>
        <v>0</v>
      </c>
      <c r="R73" s="187">
        <f t="shared" si="15"/>
        <v>0</v>
      </c>
      <c r="S73" s="187">
        <f t="shared" si="15"/>
        <v>0</v>
      </c>
      <c r="T73" s="187">
        <f t="shared" si="15"/>
        <v>0</v>
      </c>
      <c r="U73" s="187">
        <f t="shared" si="5"/>
        <v>0</v>
      </c>
      <c r="V73" s="21" t="str">
        <f>IF(U73='1-Soggetto1'!H79,"OK","CHECK")</f>
        <v>OK</v>
      </c>
    </row>
    <row r="74" spans="2:22" x14ac:dyDescent="0.2">
      <c r="B74" s="127" t="str">
        <f>IF('1-Soggetto1'!B80="","",'1-Soggetto1'!B80)</f>
        <v/>
      </c>
      <c r="C74" s="14"/>
      <c r="D74" s="14"/>
      <c r="E74" s="14"/>
      <c r="F74" s="14"/>
      <c r="G74" s="14"/>
      <c r="H74" s="14"/>
      <c r="I74" s="14"/>
      <c r="J74" s="14"/>
      <c r="K74" s="14"/>
      <c r="L74" s="14"/>
      <c r="M74" s="14"/>
      <c r="N74" s="14"/>
      <c r="O74" s="14"/>
      <c r="P74" s="14"/>
      <c r="Q74" s="14"/>
      <c r="R74" s="14"/>
      <c r="S74" s="14"/>
      <c r="T74" s="14"/>
      <c r="U74" s="34">
        <f t="shared" ref="U74:U79" si="16">SUM(C74:T74)</f>
        <v>0</v>
      </c>
      <c r="V74" s="21" t="str">
        <f>IF(U74='1-Soggetto1'!H80,"OK","CHECK")</f>
        <v>OK</v>
      </c>
    </row>
    <row r="75" spans="2:22" x14ac:dyDescent="0.2">
      <c r="B75" s="127" t="str">
        <f>IF('1-Soggetto1'!B81="","",'1-Soggetto1'!B81)</f>
        <v/>
      </c>
      <c r="C75" s="14"/>
      <c r="D75" s="14"/>
      <c r="E75" s="14"/>
      <c r="F75" s="14"/>
      <c r="G75" s="14"/>
      <c r="H75" s="14"/>
      <c r="I75" s="14"/>
      <c r="J75" s="14"/>
      <c r="K75" s="14"/>
      <c r="L75" s="14"/>
      <c r="M75" s="14"/>
      <c r="N75" s="14"/>
      <c r="O75" s="14"/>
      <c r="P75" s="14"/>
      <c r="Q75" s="14"/>
      <c r="R75" s="14"/>
      <c r="S75" s="14"/>
      <c r="T75" s="14"/>
      <c r="U75" s="34">
        <f t="shared" si="16"/>
        <v>0</v>
      </c>
      <c r="V75" s="21" t="str">
        <f>IF(U75='1-Soggetto1'!H81,"OK","CHECK")</f>
        <v>OK</v>
      </c>
    </row>
    <row r="76" spans="2:22" x14ac:dyDescent="0.2">
      <c r="B76" s="127" t="str">
        <f>IF('1-Soggetto1'!B82="","",'1-Soggetto1'!B82)</f>
        <v/>
      </c>
      <c r="C76" s="14"/>
      <c r="D76" s="14"/>
      <c r="E76" s="14"/>
      <c r="F76" s="14"/>
      <c r="G76" s="14"/>
      <c r="H76" s="14"/>
      <c r="I76" s="14"/>
      <c r="J76" s="14"/>
      <c r="K76" s="14"/>
      <c r="L76" s="14"/>
      <c r="M76" s="14"/>
      <c r="N76" s="14"/>
      <c r="O76" s="14"/>
      <c r="P76" s="14"/>
      <c r="Q76" s="14"/>
      <c r="R76" s="14"/>
      <c r="S76" s="14"/>
      <c r="T76" s="14"/>
      <c r="U76" s="34">
        <f t="shared" si="16"/>
        <v>0</v>
      </c>
      <c r="V76" s="21" t="str">
        <f>IF(U76='1-Soggetto1'!H82,"OK","CHECK")</f>
        <v>OK</v>
      </c>
    </row>
    <row r="77" spans="2:22" ht="12" thickBot="1" x14ac:dyDescent="0.25">
      <c r="B77" s="127" t="str">
        <f>IF('1-Soggetto1'!B83="","",'1-Soggetto1'!B83)</f>
        <v/>
      </c>
      <c r="C77" s="14"/>
      <c r="D77" s="14"/>
      <c r="E77" s="14"/>
      <c r="F77" s="14"/>
      <c r="G77" s="14"/>
      <c r="H77" s="14"/>
      <c r="I77" s="14"/>
      <c r="J77" s="14"/>
      <c r="K77" s="14"/>
      <c r="L77" s="14"/>
      <c r="M77" s="14"/>
      <c r="N77" s="14"/>
      <c r="O77" s="14"/>
      <c r="P77" s="14"/>
      <c r="Q77" s="14"/>
      <c r="R77" s="14"/>
      <c r="S77" s="14"/>
      <c r="T77" s="14"/>
      <c r="U77" s="34">
        <f t="shared" si="16"/>
        <v>0</v>
      </c>
      <c r="V77" s="21" t="str">
        <f>IF(U77='1-Soggetto1'!H83,"OK","CHECK")</f>
        <v>OK</v>
      </c>
    </row>
    <row r="78" spans="2:22" ht="39" customHeight="1" thickBot="1" x14ac:dyDescent="0.25">
      <c r="B78" s="186" t="str">
        <f>IF('1-Soggetto1'!B84="","",'1-Soggetto1'!B84)</f>
        <v>Spese relative al personale impiegato nell'istituzione culturale o nel sito del patrimonio o per un progetto</v>
      </c>
      <c r="C78" s="187">
        <f>SUM(C79)</f>
        <v>0</v>
      </c>
      <c r="D78" s="187">
        <f t="shared" ref="D78:T78" si="17">SUM(D79)</f>
        <v>0</v>
      </c>
      <c r="E78" s="187">
        <f t="shared" si="17"/>
        <v>0</v>
      </c>
      <c r="F78" s="187">
        <f t="shared" si="17"/>
        <v>0</v>
      </c>
      <c r="G78" s="187">
        <f t="shared" si="17"/>
        <v>0</v>
      </c>
      <c r="H78" s="187">
        <f t="shared" si="17"/>
        <v>0</v>
      </c>
      <c r="I78" s="187">
        <f t="shared" si="17"/>
        <v>0</v>
      </c>
      <c r="J78" s="187">
        <f t="shared" si="17"/>
        <v>0</v>
      </c>
      <c r="K78" s="187">
        <f t="shared" si="17"/>
        <v>0</v>
      </c>
      <c r="L78" s="187">
        <f t="shared" si="17"/>
        <v>0</v>
      </c>
      <c r="M78" s="187">
        <f t="shared" si="17"/>
        <v>0</v>
      </c>
      <c r="N78" s="187">
        <f t="shared" si="17"/>
        <v>0</v>
      </c>
      <c r="O78" s="187">
        <f t="shared" si="17"/>
        <v>0</v>
      </c>
      <c r="P78" s="187">
        <f t="shared" si="17"/>
        <v>0</v>
      </c>
      <c r="Q78" s="187">
        <f t="shared" si="17"/>
        <v>0</v>
      </c>
      <c r="R78" s="187">
        <f t="shared" si="17"/>
        <v>0</v>
      </c>
      <c r="S78" s="187">
        <f t="shared" si="17"/>
        <v>0</v>
      </c>
      <c r="T78" s="187">
        <f t="shared" si="17"/>
        <v>0</v>
      </c>
      <c r="U78" s="188">
        <f t="shared" si="16"/>
        <v>0</v>
      </c>
      <c r="V78" s="21" t="str">
        <f>IF(U78='1-Soggetto1'!H84,"OK","CHECK")</f>
        <v>OK</v>
      </c>
    </row>
    <row r="79" spans="2:22" x14ac:dyDescent="0.2">
      <c r="B79" s="127" t="str">
        <f>IF('1-Soggetto1'!B85="","",'1-Soggetto1'!B85)</f>
        <v>Costi del personale ammissibili</v>
      </c>
      <c r="C79" s="14"/>
      <c r="D79" s="14"/>
      <c r="E79" s="14"/>
      <c r="F79" s="14"/>
      <c r="G79" s="14"/>
      <c r="H79" s="14"/>
      <c r="I79" s="14"/>
      <c r="J79" s="14"/>
      <c r="K79" s="14"/>
      <c r="L79" s="14"/>
      <c r="M79" s="14"/>
      <c r="N79" s="14"/>
      <c r="O79" s="14"/>
      <c r="P79" s="14"/>
      <c r="Q79" s="14"/>
      <c r="R79" s="14"/>
      <c r="S79" s="14"/>
      <c r="T79" s="14"/>
      <c r="U79" s="34">
        <f t="shared" si="16"/>
        <v>0</v>
      </c>
      <c r="V79" s="21" t="str">
        <f>IF(U79='1-Soggetto1'!H85,"OK","CHECK")</f>
        <v>OK</v>
      </c>
    </row>
    <row r="80" spans="2:22" x14ac:dyDescent="0.2">
      <c r="B80" s="131"/>
      <c r="C80" s="131"/>
      <c r="D80" s="131"/>
      <c r="E80" s="131"/>
      <c r="F80" s="131"/>
      <c r="G80" s="131"/>
      <c r="H80" s="131"/>
      <c r="I80" s="131"/>
      <c r="J80" s="131"/>
      <c r="K80" s="131"/>
      <c r="L80" s="131"/>
      <c r="M80" s="131" t="s">
        <v>141</v>
      </c>
      <c r="N80" s="131"/>
      <c r="O80" s="131"/>
      <c r="P80" s="131"/>
      <c r="Q80" s="131"/>
      <c r="R80" s="131"/>
      <c r="S80" s="131"/>
      <c r="T80" s="131"/>
      <c r="U80" s="131"/>
      <c r="V80" s="21" t="str">
        <f>IF((COUNTIF(V6:V79,"check"))&gt;0,"CHECK","OK")</f>
        <v>OK</v>
      </c>
    </row>
    <row r="81" spans="2:2" hidden="1" x14ac:dyDescent="0.2"/>
    <row r="82" spans="2:2" s="1" customFormat="1" ht="24.95" hidden="1" customHeight="1" x14ac:dyDescent="0.2">
      <c r="B82" s="199">
        <f ca="1">TODAY()</f>
        <v>44081</v>
      </c>
    </row>
    <row r="83" spans="2:2" hidden="1" x14ac:dyDescent="0.2">
      <c r="B83" s="200" t="str">
        <f>IF('1-Soggetto1'!D8="","",IF('1-Soggetto1'!D8="a)","OK",IF('1-Soggetto1'!D8="b)","NO")))</f>
        <v/>
      </c>
    </row>
    <row r="85" spans="2:2" ht="30" customHeight="1" x14ac:dyDescent="0.2"/>
    <row r="86" spans="2:2" ht="30" customHeight="1" x14ac:dyDescent="0.2"/>
    <row r="87" spans="2:2" ht="30" customHeight="1" x14ac:dyDescent="0.2"/>
    <row r="88" spans="2:2" ht="30" customHeight="1" x14ac:dyDescent="0.2"/>
  </sheetData>
  <sheetProtection algorithmName="SHA-512" hashValue="II+okqvvKGNpr0lxy6hT91RlEurH4kJWPTqL36yQOmWwDemgb5XQN1H4V6oCmv2SfKsmUNpcbcnY0Sca0yH5NA==" saltValue="sTl3OHDIv28zlbAdPMZy/w==" spinCount="100000" sheet="1" formatColumns="0" formatRows="0"/>
  <mergeCells count="3">
    <mergeCell ref="B3:E3"/>
    <mergeCell ref="F3:I3"/>
    <mergeCell ref="B2:H2"/>
  </mergeCells>
  <phoneticPr fontId="12" type="noConversion"/>
  <conditionalFormatting sqref="F3">
    <cfRule type="containsText" dxfId="151" priority="16" operator="containsText" text="OK">
      <formula>NOT(ISERROR(SEARCH("OK",F3)))</formula>
    </cfRule>
    <cfRule type="containsText" dxfId="150" priority="17" operator="containsText" text="Rivedere articolazione temporale">
      <formula>NOT(ISERROR(SEARCH("Rivedere articolazione temporale",F3)))</formula>
    </cfRule>
  </conditionalFormatting>
  <conditionalFormatting sqref="V6:V79">
    <cfRule type="containsText" dxfId="149" priority="14" operator="containsText" text="CHECK">
      <formula>NOT(ISERROR(SEARCH("CHECK",V6)))</formula>
    </cfRule>
    <cfRule type="containsText" dxfId="148" priority="15" operator="containsText" text="ok">
      <formula>NOT(ISERROR(SEARCH("ok",V6)))</formula>
    </cfRule>
  </conditionalFormatting>
  <conditionalFormatting sqref="V80">
    <cfRule type="containsText" dxfId="147" priority="12" operator="containsText" text="CHECK">
      <formula>NOT(ISERROR(SEARCH("CHECK",V80)))</formula>
    </cfRule>
    <cfRule type="containsText" dxfId="146" priority="13" operator="containsText" text="ok">
      <formula>NOT(ISERROR(SEARCH("ok",V80)))</formula>
    </cfRule>
  </conditionalFormatting>
  <printOptions horizontalCentered="1" verticalCentered="1"/>
  <pageMargins left="0.11811023622047245" right="0.11811023622047245" top="0.15748031496062992" bottom="0.15748031496062992" header="0.31496062992125984" footer="0.31496062992125984"/>
  <pageSetup paperSize="9" scale="57" orientation="landscape" r:id="rId1"/>
  <rowBreaks count="1" manualBreakCount="1">
    <brk id="8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B1:F24"/>
  <sheetViews>
    <sheetView showGridLines="0" view="pageBreakPreview" zoomScaleSheetLayoutView="100" workbookViewId="0">
      <selection activeCell="E4" sqref="E4"/>
    </sheetView>
  </sheetViews>
  <sheetFormatPr defaultColWidth="8.6640625" defaultRowHeight="11.25" x14ac:dyDescent="0.2"/>
  <cols>
    <col min="2" max="2" width="62.1640625" customWidth="1"/>
    <col min="3" max="3" width="14.6640625" customWidth="1"/>
    <col min="4" max="4" width="43.5" customWidth="1"/>
    <col min="5" max="5" width="14.6640625" customWidth="1"/>
    <col min="7" max="7" width="12.1640625" customWidth="1"/>
    <col min="8" max="8" width="13.5" customWidth="1"/>
  </cols>
  <sheetData>
    <row r="1" spans="2:6" ht="18.75" thickBot="1" x14ac:dyDescent="0.3">
      <c r="B1" s="328" t="s">
        <v>126</v>
      </c>
      <c r="C1" s="328"/>
      <c r="D1" s="328"/>
      <c r="E1" s="328"/>
    </row>
    <row r="2" spans="2:6" ht="42.95" customHeight="1" x14ac:dyDescent="0.2">
      <c r="B2" s="334" t="s">
        <v>23</v>
      </c>
      <c r="C2" s="7" t="s">
        <v>24</v>
      </c>
      <c r="D2" s="336" t="s">
        <v>25</v>
      </c>
      <c r="E2" s="8" t="s">
        <v>24</v>
      </c>
    </row>
    <row r="3" spans="2:6" ht="12" thickBot="1" x14ac:dyDescent="0.25">
      <c r="B3" s="335"/>
      <c r="C3" s="9" t="s">
        <v>7</v>
      </c>
      <c r="D3" s="337"/>
      <c r="E3" s="10" t="s">
        <v>7</v>
      </c>
    </row>
    <row r="4" spans="2:6" ht="12" customHeight="1" x14ac:dyDescent="0.2">
      <c r="B4" s="12" t="s">
        <v>130</v>
      </c>
      <c r="C4" s="46">
        <f>'1-Soggetto1'!H12</f>
        <v>0</v>
      </c>
      <c r="D4" s="12" t="s">
        <v>131</v>
      </c>
      <c r="E4" s="44"/>
    </row>
    <row r="5" spans="2:6" ht="12" customHeight="1" x14ac:dyDescent="0.2">
      <c r="B5" s="332" t="s">
        <v>32</v>
      </c>
      <c r="C5" s="333">
        <f>+'1-Soggetto1'!I12</f>
        <v>0</v>
      </c>
      <c r="D5" s="332" t="s">
        <v>26</v>
      </c>
      <c r="E5" s="333">
        <f>'4-Soggetto1'!M19</f>
        <v>0</v>
      </c>
    </row>
    <row r="6" spans="2:6" ht="12" customHeight="1" x14ac:dyDescent="0.2">
      <c r="B6" s="332"/>
      <c r="C6" s="333"/>
      <c r="D6" s="332"/>
      <c r="E6" s="333"/>
    </row>
    <row r="7" spans="2:6" ht="12" customHeight="1" x14ac:dyDescent="0.2">
      <c r="B7" s="95" t="s">
        <v>98</v>
      </c>
      <c r="C7" s="47"/>
      <c r="D7" s="48" t="s">
        <v>27</v>
      </c>
      <c r="E7" s="47"/>
    </row>
    <row r="8" spans="2:6" ht="12" customHeight="1" x14ac:dyDescent="0.2">
      <c r="B8" s="113" t="s">
        <v>65</v>
      </c>
      <c r="C8" s="47"/>
      <c r="D8" s="48" t="s">
        <v>28</v>
      </c>
      <c r="E8" s="266"/>
    </row>
    <row r="9" spans="2:6" ht="12" customHeight="1" x14ac:dyDescent="0.2">
      <c r="B9" s="116"/>
      <c r="C9" s="47"/>
      <c r="D9" s="41" t="s">
        <v>29</v>
      </c>
      <c r="E9" s="47"/>
    </row>
    <row r="10" spans="2:6" ht="12" customHeight="1" thickBot="1" x14ac:dyDescent="0.25">
      <c r="B10" s="42"/>
      <c r="C10" s="43"/>
      <c r="D10" s="42" t="s">
        <v>29</v>
      </c>
      <c r="E10" s="43"/>
    </row>
    <row r="11" spans="2:6" ht="12" customHeight="1" thickBot="1" x14ac:dyDescent="0.25">
      <c r="B11" s="6" t="s">
        <v>30</v>
      </c>
      <c r="C11" s="45">
        <f>SUM(C4:C10)</f>
        <v>0</v>
      </c>
      <c r="D11" s="6" t="s">
        <v>31</v>
      </c>
      <c r="E11" s="45">
        <f>SUM(E4:E10)</f>
        <v>0</v>
      </c>
    </row>
    <row r="12" spans="2:6" ht="45" customHeight="1" thickBot="1" x14ac:dyDescent="0.25">
      <c r="B12" s="330" t="s">
        <v>135</v>
      </c>
      <c r="C12" s="331"/>
      <c r="D12" s="331"/>
      <c r="E12" s="331"/>
    </row>
    <row r="13" spans="2:6" ht="12" thickBot="1" x14ac:dyDescent="0.25">
      <c r="B13" s="139" t="str">
        <f>IF(E5=0,"Compilare correttamente i Fogli 1 e/o 2",IF(AND(C11&gt;0,E11&gt;0,E4&lt;&gt;"",E4&gt;=0,C8&gt;=0,C8&lt;&gt;"",(C11&lt;=E11)),"OK","CHECK"))</f>
        <v>Compilare correttamente i Fogli 1 e/o 2</v>
      </c>
      <c r="C13" s="115"/>
      <c r="D13" s="115"/>
      <c r="E13" s="115"/>
      <c r="F13" s="11"/>
    </row>
    <row r="14" spans="2:6" ht="12" thickBot="1" x14ac:dyDescent="0.25">
      <c r="B14" s="114"/>
      <c r="C14" s="114"/>
      <c r="D14" s="114"/>
      <c r="E14" s="114"/>
    </row>
    <row r="15" spans="2:6" ht="90" customHeight="1" x14ac:dyDescent="0.2">
      <c r="B15" s="338" t="s">
        <v>41</v>
      </c>
      <c r="C15" s="339"/>
      <c r="D15" s="339"/>
      <c r="E15" s="340"/>
    </row>
    <row r="16" spans="2:6" x14ac:dyDescent="0.2">
      <c r="B16" s="140"/>
      <c r="C16" s="141"/>
      <c r="D16" s="141"/>
      <c r="E16" s="142"/>
    </row>
    <row r="17" spans="2:5" x14ac:dyDescent="0.2">
      <c r="B17" s="143" t="s">
        <v>40</v>
      </c>
      <c r="C17" s="141"/>
      <c r="D17" s="141"/>
      <c r="E17" s="142"/>
    </row>
    <row r="18" spans="2:5" x14ac:dyDescent="0.2">
      <c r="B18" s="144"/>
      <c r="C18" s="141"/>
      <c r="D18" s="141"/>
      <c r="E18" s="142"/>
    </row>
    <row r="19" spans="2:5" x14ac:dyDescent="0.2">
      <c r="B19" s="140"/>
      <c r="C19" s="141"/>
      <c r="D19" s="141"/>
      <c r="E19" s="142"/>
    </row>
    <row r="20" spans="2:5" x14ac:dyDescent="0.2">
      <c r="B20" s="140"/>
      <c r="C20" s="141"/>
      <c r="D20" s="141"/>
      <c r="E20" s="142"/>
    </row>
    <row r="21" spans="2:5" ht="12.75" x14ac:dyDescent="0.2">
      <c r="B21" s="143" t="s">
        <v>42</v>
      </c>
      <c r="C21" s="141"/>
      <c r="D21" s="141"/>
      <c r="E21" s="142"/>
    </row>
    <row r="22" spans="2:5" ht="12" thickBot="1" x14ac:dyDescent="0.25">
      <c r="B22" s="145"/>
      <c r="C22" s="146"/>
      <c r="D22" s="146"/>
      <c r="E22" s="147"/>
    </row>
    <row r="23" spans="2:5" ht="12" thickBot="1" x14ac:dyDescent="0.25">
      <c r="B23" s="114"/>
      <c r="C23" s="114"/>
      <c r="D23" s="114"/>
      <c r="E23" s="114"/>
    </row>
    <row r="24" spans="2:5" ht="25.5" customHeight="1" x14ac:dyDescent="0.2">
      <c r="B24" s="329" t="s">
        <v>43</v>
      </c>
      <c r="C24" s="329"/>
      <c r="D24" s="329"/>
      <c r="E24" s="329"/>
    </row>
  </sheetData>
  <sheetProtection algorithmName="SHA-512" hashValue="uny1YSBa579ed1988dL+M0GA5bm6SezriutOywrRVviWGR1Pns119x8L0RT4zRs3bxz6b9F4O17aGm4HKVAZMw==" saltValue="yQwmjgJlCeD/nZ5lwci+Mg==" spinCount="100000" sheet="1" formatColumns="0" formatRows="0"/>
  <mergeCells count="10">
    <mergeCell ref="B1:E1"/>
    <mergeCell ref="B24:E24"/>
    <mergeCell ref="B12:E12"/>
    <mergeCell ref="D5:D6"/>
    <mergeCell ref="E5:E6"/>
    <mergeCell ref="B2:B3"/>
    <mergeCell ref="D2:D3"/>
    <mergeCell ref="B5:B6"/>
    <mergeCell ref="C5:C6"/>
    <mergeCell ref="B15:E15"/>
  </mergeCells>
  <conditionalFormatting sqref="B13">
    <cfRule type="containsText" dxfId="145" priority="1" operator="containsText" text="Compilare correttamente i fogli 1 e/o 2">
      <formula>NOT(ISERROR(SEARCH("Compilare correttamente i fogli 1 e/o 2",B13)))</formula>
    </cfRule>
    <cfRule type="containsText" dxfId="144" priority="2" operator="containsText" text="CHECK">
      <formula>NOT(ISERROR(SEARCH("CHECK",B13)))</formula>
    </cfRule>
    <cfRule type="containsText" dxfId="143" priority="3" operator="containsText" text="OK">
      <formula>NOT(ISERROR(SEARCH("OK",B13)))</formula>
    </cfRule>
  </conditionalFormatting>
  <printOptions horizontalCentered="1" verticalCentered="1"/>
  <pageMargins left="0.70866141732283472" right="0.70866141732283472" top="0.74803149606299213" bottom="0.74803149606299213" header="0.31496062992125984" footer="0.31496062992125984"/>
  <pageSetup paperSize="9" orientation="landscape" r:id="rId1"/>
  <ignoredErrors>
    <ignoredError sqref="C5"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B2:V20"/>
  <sheetViews>
    <sheetView zoomScaleNormal="100" zoomScaleSheetLayoutView="100" workbookViewId="0">
      <selection activeCell="D29" sqref="D29"/>
    </sheetView>
  </sheetViews>
  <sheetFormatPr defaultColWidth="8.6640625" defaultRowHeight="11.25" x14ac:dyDescent="0.2"/>
  <cols>
    <col min="1" max="1" width="5.5" customWidth="1"/>
    <col min="2" max="2" width="40.5" customWidth="1"/>
    <col min="3" max="21" width="15" customWidth="1"/>
  </cols>
  <sheetData>
    <row r="2" spans="2:22" ht="15.75" x14ac:dyDescent="0.2">
      <c r="B2" s="102" t="s">
        <v>121</v>
      </c>
      <c r="C2" s="103"/>
      <c r="D2" s="103"/>
      <c r="E2" s="103"/>
      <c r="F2" s="103"/>
      <c r="G2" s="103"/>
      <c r="H2" s="103"/>
      <c r="I2" s="103"/>
      <c r="J2" s="103"/>
      <c r="K2" s="103"/>
      <c r="L2" s="103"/>
      <c r="M2" s="103"/>
      <c r="N2" s="103"/>
      <c r="O2" s="103"/>
      <c r="P2" s="103"/>
      <c r="Q2" s="103"/>
      <c r="R2" s="103"/>
      <c r="S2" s="103"/>
      <c r="T2" s="103"/>
      <c r="U2" s="103"/>
      <c r="V2" s="103"/>
    </row>
    <row r="3" spans="2:22" ht="16.5" thickBot="1" x14ac:dyDescent="0.25">
      <c r="B3" s="372" t="s">
        <v>44</v>
      </c>
      <c r="C3" s="372"/>
      <c r="D3" s="372"/>
      <c r="E3" s="373" t="s">
        <v>46</v>
      </c>
      <c r="F3" s="373"/>
      <c r="G3" s="387" t="str">
        <f>IF(E3="","Selezionare","OK")</f>
        <v>OK</v>
      </c>
      <c r="H3" s="387"/>
      <c r="I3" s="387"/>
      <c r="J3" s="104"/>
      <c r="K3" s="104"/>
      <c r="L3" s="104"/>
      <c r="M3" s="104"/>
      <c r="N3" s="104"/>
      <c r="O3" s="104"/>
      <c r="P3" s="104"/>
      <c r="Q3" s="104"/>
      <c r="R3" s="104"/>
      <c r="S3" s="104"/>
      <c r="T3" s="104"/>
      <c r="U3" s="104"/>
      <c r="V3" s="104"/>
    </row>
    <row r="4" spans="2:22" ht="12" thickBot="1" x14ac:dyDescent="0.25">
      <c r="B4" s="61" t="s">
        <v>5</v>
      </c>
      <c r="C4" s="180">
        <v>43831</v>
      </c>
      <c r="D4" s="180">
        <v>43862</v>
      </c>
      <c r="E4" s="180">
        <v>43891</v>
      </c>
      <c r="F4" s="180">
        <v>43922</v>
      </c>
      <c r="G4" s="180">
        <v>43952</v>
      </c>
      <c r="H4" s="180">
        <v>43983</v>
      </c>
      <c r="I4" s="180">
        <v>44013</v>
      </c>
      <c r="J4" s="180">
        <v>44044</v>
      </c>
      <c r="K4" s="180">
        <v>44075</v>
      </c>
      <c r="L4" s="180">
        <v>44105</v>
      </c>
      <c r="M4" s="180">
        <v>44136</v>
      </c>
      <c r="N4" s="180">
        <v>44166</v>
      </c>
      <c r="O4" s="180">
        <v>44197</v>
      </c>
      <c r="P4" s="180">
        <v>44228</v>
      </c>
      <c r="Q4" s="180">
        <v>44256</v>
      </c>
      <c r="R4" s="180">
        <v>44287</v>
      </c>
      <c r="S4" s="180">
        <v>44317</v>
      </c>
      <c r="T4" s="180">
        <v>44348</v>
      </c>
      <c r="U4" s="62" t="s">
        <v>3</v>
      </c>
      <c r="V4" s="105"/>
    </row>
    <row r="5" spans="2:22" ht="12" thickBot="1" x14ac:dyDescent="0.25">
      <c r="B5" s="63" t="s">
        <v>34</v>
      </c>
      <c r="C5" s="35">
        <f>'2-Soggetto1'!C6</f>
        <v>0</v>
      </c>
      <c r="D5" s="35" t="str">
        <f>IF(OR(C5='2-Soggetto1'!$U$6,C5=""),"",C5+'2-Soggetto1'!D6)</f>
        <v/>
      </c>
      <c r="E5" s="35" t="str">
        <f>IF(OR(D5='2-Soggetto1'!$U$6,D5=""),"",D5+'2-Soggetto1'!E6)</f>
        <v/>
      </c>
      <c r="F5" s="35" t="str">
        <f>IF(OR(E5='2-Soggetto1'!$U$6,E5=""),"",E5+'2-Soggetto1'!F6)</f>
        <v/>
      </c>
      <c r="G5" s="35" t="str">
        <f>IF(OR(F5='2-Soggetto1'!$U$6,F5=""),"",F5+'2-Soggetto1'!G6)</f>
        <v/>
      </c>
      <c r="H5" s="35" t="str">
        <f>IF(OR(G5='2-Soggetto1'!$U$6,G5=""),"",G5+'2-Soggetto1'!H6)</f>
        <v/>
      </c>
      <c r="I5" s="35" t="str">
        <f>IF(OR(H5='2-Soggetto1'!$U$6,H5=""),"",H5+'2-Soggetto1'!I6)</f>
        <v/>
      </c>
      <c r="J5" s="35" t="str">
        <f>IF(OR(I5='2-Soggetto1'!$U$6,I5=""),"",I5+'2-Soggetto1'!J6)</f>
        <v/>
      </c>
      <c r="K5" s="35" t="str">
        <f>IF(OR(J5='2-Soggetto1'!$U$6,J5=""),"",J5+'2-Soggetto1'!K6)</f>
        <v/>
      </c>
      <c r="L5" s="35" t="str">
        <f>IF(OR(K5='2-Soggetto1'!$U$6,K5=""),"",K5+'2-Soggetto1'!L6)</f>
        <v/>
      </c>
      <c r="M5" s="35" t="str">
        <f>IF(OR(L5='2-Soggetto1'!$U$6,L5=""),"",L5+'2-Soggetto1'!M6)</f>
        <v/>
      </c>
      <c r="N5" s="35" t="str">
        <f>IF(OR(M5='2-Soggetto1'!$U$6,M5=""),"",M5+'2-Soggetto1'!N6)</f>
        <v/>
      </c>
      <c r="O5" s="35" t="str">
        <f>IF(OR(N5='2-Soggetto1'!$U$6,N5=""),"",N5+'2-Soggetto1'!O6)</f>
        <v/>
      </c>
      <c r="P5" s="35" t="str">
        <f>IF(OR(O5='2-Soggetto1'!$U$6,O5=""),"",O5+'2-Soggetto1'!P6)</f>
        <v/>
      </c>
      <c r="Q5" s="35" t="str">
        <f>IF(OR(P5='2-Soggetto1'!$U$6,P5=""),"",P5+'2-Soggetto1'!Q6)</f>
        <v/>
      </c>
      <c r="R5" s="35" t="str">
        <f>IF(OR(Q5='2-Soggetto1'!$U$6,Q5=""),"",Q5+'2-Soggetto1'!R6)</f>
        <v/>
      </c>
      <c r="S5" s="35" t="str">
        <f>IF(OR(R5='2-Soggetto1'!$U$6,R5=""),"",R5+'2-Soggetto1'!S6)</f>
        <v/>
      </c>
      <c r="T5" s="35" t="str">
        <f>IF(OR(S5='2-Soggetto1'!$U$6,S5=""),"",S5+'2-Soggetto1'!T6)</f>
        <v/>
      </c>
      <c r="U5" s="36"/>
      <c r="V5" s="105"/>
    </row>
    <row r="6" spans="2:22" ht="12" thickBot="1" x14ac:dyDescent="0.25">
      <c r="B6" s="63" t="s">
        <v>33</v>
      </c>
      <c r="C6" s="37" t="str">
        <f>IF('2-Soggetto1'!$U$6=0,"",C5/'2-Soggetto1'!$U$6)</f>
        <v/>
      </c>
      <c r="D6" s="37" t="str">
        <f>IF(OR('2-Soggetto1'!$U$6=0,C6=100%,C6=""),"",D5/'2-Soggetto1'!$U$6)</f>
        <v/>
      </c>
      <c r="E6" s="37" t="str">
        <f>IF(OR('2-Soggetto1'!$U$6=0,D6=100%,D6=""),"",E5/'2-Soggetto1'!$U$6)</f>
        <v/>
      </c>
      <c r="F6" s="37" t="str">
        <f>IF(OR('2-Soggetto1'!$U$6=0,E6=100%,E6=""),"",F5/'2-Soggetto1'!$U$6)</f>
        <v/>
      </c>
      <c r="G6" s="37" t="str">
        <f>IF(OR('2-Soggetto1'!$U$6=0,F6=100%,F6=""),"",G5/'2-Soggetto1'!$U$6)</f>
        <v/>
      </c>
      <c r="H6" s="37" t="str">
        <f>IF(OR('2-Soggetto1'!$U$6=0,G6=100%,G6=""),"",H5/'2-Soggetto1'!$U$6)</f>
        <v/>
      </c>
      <c r="I6" s="37" t="str">
        <f>IF(OR('2-Soggetto1'!$U$6=0,H6=100%,H6=""),"",I5/'2-Soggetto1'!$U$6)</f>
        <v/>
      </c>
      <c r="J6" s="37" t="str">
        <f>IF(OR('2-Soggetto1'!$U$6=0,I6=100%,I6=""),"",J5/'2-Soggetto1'!$U$6)</f>
        <v/>
      </c>
      <c r="K6" s="37" t="str">
        <f>IF(OR('2-Soggetto1'!$U$6=0,J6=100%,J6=""),"",K5/'2-Soggetto1'!$U$6)</f>
        <v/>
      </c>
      <c r="L6" s="37" t="str">
        <f>IF(OR('2-Soggetto1'!$U$6=0,K6=100%,K6=""),"",L5/'2-Soggetto1'!$U$6)</f>
        <v/>
      </c>
      <c r="M6" s="37" t="str">
        <f>IF(OR('2-Soggetto1'!$U$6=0,L6=100%,L6=""),"",M5/'2-Soggetto1'!$U$6)</f>
        <v/>
      </c>
      <c r="N6" s="37" t="str">
        <f>IF(OR('2-Soggetto1'!$U$6=0,M6=100%,M6=""),"",N5/'2-Soggetto1'!$U$6)</f>
        <v/>
      </c>
      <c r="O6" s="37" t="str">
        <f>IF(OR('2-Soggetto1'!$U$6=0,N6=100%,N6=""),"",O5/'2-Soggetto1'!$U$6)</f>
        <v/>
      </c>
      <c r="P6" s="37" t="str">
        <f>IF(OR('2-Soggetto1'!$U$6=0,O6=100%,O6=""),"",P5/'2-Soggetto1'!$U$6)</f>
        <v/>
      </c>
      <c r="Q6" s="37" t="str">
        <f>IF(OR('2-Soggetto1'!$U$6=0,P6=100%,P6=""),"",Q5/'2-Soggetto1'!$U$6)</f>
        <v/>
      </c>
      <c r="R6" s="37" t="str">
        <f>IF(OR('2-Soggetto1'!$U$6=0,Q6=100%,Q6=""),"",R5/'2-Soggetto1'!$U$6)</f>
        <v/>
      </c>
      <c r="S6" s="37" t="str">
        <f>IF(OR('2-Soggetto1'!$U$6=0,R6=100%,R6=""),"",S5/'2-Soggetto1'!$U$6)</f>
        <v/>
      </c>
      <c r="T6" s="37" t="str">
        <f>IF(OR('2-Soggetto1'!$U$6=0,S6=100%,S6=""),"",T5/'2-Soggetto1'!$U$6)</f>
        <v/>
      </c>
      <c r="U6" s="38"/>
      <c r="V6" s="105"/>
    </row>
    <row r="7" spans="2:22" ht="39.950000000000003" customHeight="1" thickBot="1" x14ac:dyDescent="0.25">
      <c r="B7" s="107" t="s">
        <v>56</v>
      </c>
      <c r="C7" s="53" t="str">
        <f>IF(OR('2-Soggetto1'!U6=0,E3&lt;&gt;"1 - con anticipazione"),"",IF(C6=Elenco!O7,$M$19,Elenco!K7*$M$19))</f>
        <v/>
      </c>
      <c r="D7" s="53" t="str">
        <f>IF(OR($E$3&lt;&gt;"1 - con anticipazione",'2-Soggetto1'!$U$6=0),"",IF(AND(D6=100%,C9=0),$M$19,IF(D6=Elenco!$O$7,(Elenco!$N$7*$M$19),0)))</f>
        <v/>
      </c>
      <c r="E7" s="53" t="str">
        <f>IF(OR($E$3&lt;&gt;"1 - con anticipazione",'2-Soggetto1'!$U$6=0),"",IF(AND(E6=100%,D9=0),$M$19,IF(E6=Elenco!$O$7,(Elenco!$N$7*$M$19),0)))</f>
        <v/>
      </c>
      <c r="F7" s="53" t="str">
        <f>IF(OR($E$3&lt;&gt;"1 - con anticipazione",'2-Soggetto1'!$U$6=0),"",IF(AND(F6=100%,E9=0),$M$19,IF(F6=Elenco!$O$7,(Elenco!$N$7*$M$19),0)))</f>
        <v/>
      </c>
      <c r="G7" s="53" t="str">
        <f>IF(OR($E$3&lt;&gt;"1 - con anticipazione",'2-Soggetto1'!$U$6=0),"",IF(AND(G6=100%,F9=0),$M$19,IF(G6=Elenco!$O$7,(Elenco!$N$7*$M$19),0)))</f>
        <v/>
      </c>
      <c r="H7" s="53" t="str">
        <f>IF(OR($E$3&lt;&gt;"1 - con anticipazione",'2-Soggetto1'!$U$6=0),"",IF(AND(H6=100%,G9=0),$M$19,IF(H6=Elenco!$O$7,(Elenco!$N$7*$M$19),0)))</f>
        <v/>
      </c>
      <c r="I7" s="53" t="str">
        <f>IF(OR($E$3&lt;&gt;"1 - con anticipazione",'2-Soggetto1'!$U$6=0),"",IF(AND(I6=100%,H9=0),$M$19,IF(I6=Elenco!$O$7,(Elenco!$N$7*$M$19),0)))</f>
        <v/>
      </c>
      <c r="J7" s="53" t="str">
        <f>IF(OR($E$3&lt;&gt;"1 - con anticipazione",'2-Soggetto1'!$U$6=0),"",IF(AND(J6=100%,I9=0),$M$19,IF(J6=Elenco!$O$7,(Elenco!$N$7*$M$19),0)))</f>
        <v/>
      </c>
      <c r="K7" s="53" t="str">
        <f>IF(OR($E$3&lt;&gt;"1 - con anticipazione",'2-Soggetto1'!$U$6=0),"",IF(AND(K6=100%,J9=0),$M$19,IF(K6=Elenco!$O$7,(Elenco!$N$7*$M$19),0)))</f>
        <v/>
      </c>
      <c r="L7" s="53" t="str">
        <f>IF(OR($E$3&lt;&gt;"1 - con anticipazione",'2-Soggetto1'!$U$6=0),"",IF(AND(L6=100%,K9=0),$M$19,IF(L6=Elenco!$O$7,(Elenco!$N$7*$M$19),0)))</f>
        <v/>
      </c>
      <c r="M7" s="53" t="str">
        <f>IF(OR($E$3&lt;&gt;"1 - con anticipazione",'2-Soggetto1'!$U$6=0),"",IF(AND(M6=100%,L9=0),$M$19,IF(M6=Elenco!$O$7,(Elenco!$N$7*$M$19),0)))</f>
        <v/>
      </c>
      <c r="N7" s="53" t="str">
        <f>IF(OR($E$3&lt;&gt;"1 - con anticipazione",'2-Soggetto1'!$U$6=0),"",IF(AND(N6=100%,M9=0),$M$19,IF(N6=Elenco!$O$7,(Elenco!$N$7*$M$19),0)))</f>
        <v/>
      </c>
      <c r="O7" s="53" t="str">
        <f>IF(OR($E$3&lt;&gt;"1 - con anticipazione",'2-Soggetto1'!$U$6=0),"",IF(AND(O6=100%,N9=0),$M$19,IF(O6=Elenco!$O$7,(Elenco!$N$7*$M$19),0)))</f>
        <v/>
      </c>
      <c r="P7" s="53" t="str">
        <f>IF(OR($E$3&lt;&gt;"1 - con anticipazione",'2-Soggetto1'!$U$6=0),"",IF(AND(P6=100%,O9=0),$M$19,IF(P6=Elenco!$O$7,(Elenco!$N$7*$M$19),0)))</f>
        <v/>
      </c>
      <c r="Q7" s="53" t="str">
        <f>IF(OR($E$3&lt;&gt;"1 - con anticipazione",'2-Soggetto1'!$U$6=0),"",IF(AND(Q6=100%,P9=0),$M$19,IF(Q6=Elenco!$O$7,(Elenco!$N$7*$M$19),0)))</f>
        <v/>
      </c>
      <c r="R7" s="53" t="str">
        <f>IF(OR($E$3&lt;&gt;"1 - con anticipazione",'2-Soggetto1'!$U$6=0),"",IF(AND(R6=100%,Q9=0),$M$19,IF(R6=Elenco!$O$7,(Elenco!$N$7*$M$19),0)))</f>
        <v/>
      </c>
      <c r="S7" s="53" t="str">
        <f>IF(OR($E$3&lt;&gt;"1 - con anticipazione",'2-Soggetto1'!$U$6=0),"",IF(AND(S6=100%,R9=0),$M$19,IF(S6=Elenco!$O$7,(Elenco!$N$7*$M$19),0)))</f>
        <v/>
      </c>
      <c r="T7" s="53" t="str">
        <f>IF(OR($E$3&lt;&gt;"1 - con anticipazione",'2-Soggetto1'!$U$6=0),"",IF(AND(T6=100%,S9=0),$M$19,IF(T6=Elenco!$O$7,(Elenco!$N$7*$M$19),0)))</f>
        <v/>
      </c>
      <c r="U7" s="54">
        <f>SUM(C7:T7)</f>
        <v>0</v>
      </c>
      <c r="V7" s="60" t="str">
        <f>IF(E3=Elenco!Y7,"",IF(AND(E3=Elenco!Y6,'4-Soggetto1'!N15&gt;0,U7='4-Soggetto1'!N15),"OK","Check"))</f>
        <v>Check</v>
      </c>
    </row>
    <row r="8" spans="2:22" ht="39.950000000000003" hidden="1" customHeight="1" thickBot="1" x14ac:dyDescent="0.25">
      <c r="B8" s="107" t="s">
        <v>57</v>
      </c>
      <c r="C8" s="53" t="str">
        <f>IF(OR($E$3&lt;&gt;"2 - avanzamento lavori",'2-Soggetto1'!$U$6=0),"",IF(AND(C6&gt;=40%,C6&lt;90%),(40%*$K$19),IF(C6=100%,$K$19,IF(C6&gt;=90%,(90%*$K$19),0))))</f>
        <v/>
      </c>
      <c r="D8" s="53" t="str">
        <f>IF(OR($E$3&lt;&gt;"2 - avanzamento lavori",'2-Soggetto1'!$U$6=0),"",IF(AND(D6=100%,C9=(90%*$K$19)),(10%*$K$19),IF(AND(D6=100%,C9=(40%*$K$19)),(60%*$K$19),IF(AND(D6=100%,C9=0),$K$19,IF(AND(D6&gt;=90%,D6&lt;100%,C9=0),(90%*$K$19),IF(AND(D6&gt;=40%,D6&lt;90%,C9&lt;(40%*$K$19)),(40%*$K$19),IF(AND(D6&gt;=90%,D6&lt;100%,C9=(40%*$K$19)),(50%*$K$19),0)))))))</f>
        <v/>
      </c>
      <c r="E8" s="53" t="str">
        <f>IF(OR($E$3&lt;&gt;"2 - avanzamento lavori",'2-Soggetto1'!$U$6=0),"",IF(AND(E6=100%,D9=(90%*$K$19)),(10%*$K$19),IF(AND(E6=100%,D9=(40%*$K$19)),(60%*$K$19),IF(AND(E6=100%,D9=0),$K$19,IF(AND(E6&gt;=90%,E6&lt;100%,D9=0),(90%*$K$19),IF(AND(E6&gt;=40%,E6&lt;90%,D9&lt;(40%*$K$19)),(40%*$K$19),IF(AND(E6&gt;=90%,E6&lt;100%,D9=(40%*$K$19)),(50%*$K$19),0)))))))</f>
        <v/>
      </c>
      <c r="F8" s="53" t="str">
        <f>IF(OR($E$3&lt;&gt;"2 - avanzamento lavori",'2-Soggetto1'!$U$6=0),"",IF(AND(F6=100%,E9=(90%*$K$19)),(10%*$K$19),IF(AND(F6=100%,E9=(40%*$K$19)),(60%*$K$19),IF(AND(F6=100%,E9=0),$K$19,IF(AND(F6&gt;=90%,F6&lt;100%,E9=0),(90%*$K$19),IF(AND(F6&gt;=40%,F6&lt;90%,E9&lt;(40%*$K$19)),(40%*$K$19),IF(AND(F6&gt;=90%,F6&lt;100%,E9=(40%*$K$19)),(50%*$K$19),0)))))))</f>
        <v/>
      </c>
      <c r="G8" s="53" t="str">
        <f>IF(OR($E$3&lt;&gt;"2 - avanzamento lavori",'2-Soggetto1'!$U$6=0),"",IF(AND(G6=100%,F9=(90%*$K$19)),(10%*$K$19),IF(AND(G6=100%,F9=(40%*$K$19)),(60%*$K$19),IF(AND(G6=100%,F9=0),$K$19,IF(AND(G6&gt;=90%,G6&lt;100%,F9=0),(90%*$K$19),IF(AND(G6&gt;=40%,G6&lt;90%,F9&lt;(40%*$K$19)),(40%*$K$19),IF(AND(G6&gt;=90%,G6&lt;100%,F9=(40%*$K$19)),(50%*$K$19),0)))))))</f>
        <v/>
      </c>
      <c r="H8" s="53" t="str">
        <f>IF(OR($E$3&lt;&gt;"2 - avanzamento lavori",'2-Soggetto1'!$U$6=0),"",IF(AND(H6=100%,G9=(90%*$K$19)),(10%*$K$19),IF(AND(H6=100%,G9=(40%*$K$19)),(60%*$K$19),IF(AND(H6=100%,G9=0),$K$19,IF(AND(H6&gt;=90%,H6&lt;100%,G9=0),(90%*$K$19),IF(AND(H6&gt;=40%,H6&lt;90%,G9&lt;(40%*$K$19)),(40%*$K$19),IF(AND(H6&gt;=90%,H6&lt;100%,G9=(40%*$K$19)),(50%*$K$19),0)))))))</f>
        <v/>
      </c>
      <c r="I8" s="53" t="str">
        <f>IF(OR($E$3&lt;&gt;"2 - avanzamento lavori",'2-Soggetto1'!$U$6=0),"",IF(AND(I6=100%,H9=(90%*$K$19)),(10%*$K$19),IF(AND(I6=100%,H9=(40%*$K$19)),(60%*$K$19),IF(AND(I6=100%,H9=0),$K$19,IF(AND(I6&gt;=90%,I6&lt;100%,H9=0),(90%*$K$19),IF(AND(I6&gt;=40%,I6&lt;90%,H9&lt;(40%*$K$19)),(40%*$K$19),IF(AND(I6&gt;=90%,I6&lt;100%,H9=(40%*$K$19)),(50%*$K$19),0)))))))</f>
        <v/>
      </c>
      <c r="J8" s="53" t="str">
        <f>IF(OR($E$3&lt;&gt;"2 - avanzamento lavori",'2-Soggetto1'!$U$6=0),"",IF(AND(J6=100%,I9=(90%*$K$19)),(10%*$K$19),IF(AND(J6=100%,I9=(40%*$K$19)),(60%*$K$19),IF(AND(J6=100%,I9=0),$K$19,IF(AND(J6&gt;=90%,J6&lt;100%,I9=0),(90%*$K$19),IF(AND(J6&gt;=40%,J6&lt;90%,I9&lt;(40%*$K$19)),(40%*$K$19),IF(AND(J6&gt;=90%,J6&lt;100%,I9=(40%*$K$19)),(50%*$K$19),0)))))))</f>
        <v/>
      </c>
      <c r="K8" s="53" t="str">
        <f>IF(OR($E$3&lt;&gt;"2 - avanzamento lavori",'2-Soggetto1'!$U$6=0),"",IF(AND(K6=100%,J9=(90%*$K$19)),(10%*$K$19),IF(AND(K6=100%,J9=(40%*$K$19)),(60%*$K$19),IF(AND(K6=100%,J9=0),$K$19,IF(AND(K6&gt;=90%,K6&lt;100%,J9=0),(90%*$K$19),IF(AND(K6&gt;=40%,K6&lt;90%,J9&lt;(40%*$K$19)),(40%*$K$19),IF(AND(K6&gt;=90%,K6&lt;100%,J9=(40%*$K$19)),(50%*$K$19),0)))))))</f>
        <v/>
      </c>
      <c r="L8" s="53" t="str">
        <f>IF(OR($E$3&lt;&gt;"2 - avanzamento lavori",'2-Soggetto1'!$U$6=0),"",IF(AND(L6=100%,K9=(90%*$K$19)),(10%*$K$19),IF(AND(L6=100%,K9=(40%*$K$19)),(60%*$K$19),IF(AND(L6=100%,K9=0),$K$19,IF(AND(L6&gt;=90%,L6&lt;100%,K9=0),(90%*$K$19),IF(AND(L6&gt;=40%,L6&lt;90%,K9&lt;(40%*$K$19)),(40%*$K$19),IF(AND(L6&gt;=90%,L6&lt;100%,K9=(40%*$K$19)),(50%*$K$19),0)))))))</f>
        <v/>
      </c>
      <c r="M8" s="53" t="str">
        <f>IF(OR($E$3&lt;&gt;"2 - avanzamento lavori",'2-Soggetto1'!$U$6=0),"",IF(AND(M6=100%,L9=(90%*$K$19)),(10%*$K$19),IF(AND(M6=100%,L9=(40%*$K$19)),(60%*$K$19),IF(AND(M6=100%,L9=0),$K$19,IF(AND(M6&gt;=90%,M6&lt;100%,L9=0),(90%*$K$19),IF(AND(M6&gt;=40%,M6&lt;90%,L9&lt;(40%*$K$19)),(40%*$K$19),IF(AND(M6&gt;=90%,M6&lt;100%,L9=(40%*$K$19)),(50%*$K$19),0)))))))</f>
        <v/>
      </c>
      <c r="N8" s="53" t="str">
        <f>IF(OR($E$3&lt;&gt;"2 - avanzamento lavori",'2-Soggetto1'!$U$6=0),"",IF(AND(N6=100%,M9=(90%*$K$19)),(10%*$K$19),IF(AND(N6=100%,M9=(40%*$K$19)),(60%*$K$19),IF(AND(N6=100%,M9=0),$K$19,IF(AND(N6&gt;=90%,N6&lt;100%,M9=0),(90%*$K$19),IF(AND(N6&gt;=40%,N6&lt;90%,M9&lt;(40%*$K$19)),(40%*$K$19),IF(AND(N6&gt;=90%,N6&lt;100%,M9=(40%*$K$19)),(50%*$K$19),0)))))))</f>
        <v/>
      </c>
      <c r="O8" s="53" t="str">
        <f>IF(OR($E$3&lt;&gt;"2 - avanzamento lavori",'2-Soggetto1'!$U$6=0),"",IF(AND(O6=100%,N9=(90%*$K$19)),(10%*$K$19),IF(AND(O6=100%,N9=(40%*$K$19)),(60%*$K$19),IF(AND(O6=100%,N9=0),$K$19,IF(AND(O6&gt;=90%,O6&lt;100%,N9=0),(90%*$K$19),IF(AND(O6&gt;=40%,O6&lt;90%,N9&lt;(40%*$K$19)),(40%*$K$19),IF(AND(O6&gt;=90%,O6&lt;100%,N9=(40%*$K$19)),(50%*$K$19),0)))))))</f>
        <v/>
      </c>
      <c r="P8" s="53" t="str">
        <f>IF(OR($E$3&lt;&gt;"2 - avanzamento lavori",'2-Soggetto1'!$U$6=0),"",IF(AND(P6=100%,O9=(90%*$K$19)),(10%*$K$19),IF(AND(P6=100%,O9=(40%*$K$19)),(60%*$K$19),IF(AND(P6=100%,O9=0),$K$19,IF(AND(P6&gt;=90%,P6&lt;100%,O9=0),(90%*$K$19),IF(AND(P6&gt;=40%,P6&lt;90%,O9&lt;(40%*$K$19)),(40%*$K$19),IF(AND(P6&gt;=90%,P6&lt;100%,O9=(40%*$K$19)),(50%*$K$19),0)))))))</f>
        <v/>
      </c>
      <c r="Q8" s="53" t="str">
        <f>IF(OR($E$3&lt;&gt;"2 - avanzamento lavori",'2-Soggetto1'!$U$6=0),"",IF(AND(Q6=100%,P9=(90%*$K$19)),(10%*$K$19),IF(AND(Q6=100%,P9=(40%*$K$19)),(60%*$K$19),IF(AND(Q6=100%,P9=0),$K$19,IF(AND(Q6&gt;=90%,Q6&lt;100%,P9=0),(90%*$K$19),IF(AND(Q6&gt;=40%,Q6&lt;90%,P9&lt;(40%*$K$19)),(40%*$K$19),IF(AND(Q6&gt;=90%,Q6&lt;100%,P9=(40%*$K$19)),(50%*$K$19),0)))))))</f>
        <v/>
      </c>
      <c r="R8" s="53" t="str">
        <f>IF(OR($E$3&lt;&gt;"2 - avanzamento lavori",'2-Soggetto1'!$U$6=0),"",IF(AND(R6=100%,Q9=(90%*$K$19)),(10%*$K$19),IF(AND(R6=100%,Q9=(40%*$K$19)),(60%*$K$19),IF(AND(R6=100%,Q9=0),$K$19,IF(AND(R6&gt;=90%,R6&lt;100%,Q9=0),(90%*$K$19),IF(AND(R6&gt;=40%,R6&lt;90%,Q9&lt;(40%*$K$19)),(40%*$K$19),IF(AND(R6&gt;=90%,R6&lt;100%,Q9=(40%*$K$19)),(50%*$K$19),0)))))))</f>
        <v/>
      </c>
      <c r="S8" s="53" t="str">
        <f>IF(OR($E$3&lt;&gt;"2 - avanzamento lavori",'2-Soggetto1'!$U$6=0),"",IF(AND(S6=100%,R9=(90%*$K$19)),(10%*$K$19),IF(AND(S6=100%,R9=(40%*$K$19)),(60%*$K$19),IF(AND(S6=100%,R9=0),$K$19,IF(AND(S6&gt;=90%,S6&lt;100%,R9=0),(90%*$K$19),IF(AND(S6&gt;=40%,S6&lt;90%,R9&lt;(40%*$K$19)),(40%*$K$19),IF(AND(S6&gt;=90%,S6&lt;100%,R9=(40%*$K$19)),(50%*$K$19),0)))))))</f>
        <v/>
      </c>
      <c r="T8" s="53" t="str">
        <f>IF(OR($E$3&lt;&gt;"2 - avanzamento lavori",'2-Soggetto1'!$U$6=0),"",IF(AND(T6=100%,S9=(90%*$K$19)),(10%*$K$19),IF(AND(T6=100%,S9=(40%*$K$19)),(60%*$K$19),IF(AND(T6=100%,S9=0),$K$19,IF(AND(T6&gt;=90%,T6&lt;100%,S9=0),(90%*$K$19),IF(AND(T6&gt;=40%,T6&lt;90%,S9&lt;(40%*$K$19)),(40%*$K$19),IF(AND(T6&gt;=90%,T6&lt;100%,S9=(40%*$K$19)),(50%*$K$19),0)))))))</f>
        <v/>
      </c>
      <c r="U8" s="54">
        <f>SUM(C8:T8)</f>
        <v>0</v>
      </c>
      <c r="V8" s="106" t="str">
        <f>IF(E3=Elenco!Y6,"",IF(AND(E3=Elenco!Y7,'4-Soggetto1'!N15&gt;0,U8='4-Soggetto1'!N15),"OK","Check"))</f>
        <v/>
      </c>
    </row>
    <row r="9" spans="2:22" ht="12.75" thickBot="1" x14ac:dyDescent="0.25">
      <c r="B9" s="64" t="s">
        <v>35</v>
      </c>
      <c r="C9" s="22">
        <f>IF(C7&lt;&gt;"",C7,IF(C8&lt;&gt;"",C8,0))</f>
        <v>0</v>
      </c>
      <c r="D9" s="22">
        <f t="shared" ref="D9:T9" si="0">IF(D7&lt;&gt;"",(D7+C9),IF(D8&lt;&gt;"",(D8+C9),0))</f>
        <v>0</v>
      </c>
      <c r="E9" s="22">
        <f t="shared" si="0"/>
        <v>0</v>
      </c>
      <c r="F9" s="22">
        <f t="shared" si="0"/>
        <v>0</v>
      </c>
      <c r="G9" s="22">
        <f t="shared" si="0"/>
        <v>0</v>
      </c>
      <c r="H9" s="22">
        <f t="shared" si="0"/>
        <v>0</v>
      </c>
      <c r="I9" s="22">
        <f t="shared" si="0"/>
        <v>0</v>
      </c>
      <c r="J9" s="22">
        <f t="shared" si="0"/>
        <v>0</v>
      </c>
      <c r="K9" s="22">
        <f t="shared" si="0"/>
        <v>0</v>
      </c>
      <c r="L9" s="22">
        <f t="shared" si="0"/>
        <v>0</v>
      </c>
      <c r="M9" s="22">
        <f t="shared" si="0"/>
        <v>0</v>
      </c>
      <c r="N9" s="22">
        <f t="shared" si="0"/>
        <v>0</v>
      </c>
      <c r="O9" s="22">
        <f t="shared" si="0"/>
        <v>0</v>
      </c>
      <c r="P9" s="22">
        <f t="shared" si="0"/>
        <v>0</v>
      </c>
      <c r="Q9" s="22">
        <f t="shared" si="0"/>
        <v>0</v>
      </c>
      <c r="R9" s="22">
        <f t="shared" si="0"/>
        <v>0</v>
      </c>
      <c r="S9" s="22">
        <f t="shared" si="0"/>
        <v>0</v>
      </c>
      <c r="T9" s="22">
        <f t="shared" si="0"/>
        <v>0</v>
      </c>
      <c r="U9" s="39"/>
      <c r="V9" s="105"/>
    </row>
    <row r="10" spans="2:22" x14ac:dyDescent="0.2">
      <c r="B10" s="374"/>
      <c r="C10" s="374"/>
      <c r="D10" s="374"/>
      <c r="E10" s="374"/>
      <c r="F10" s="374"/>
      <c r="G10" s="374"/>
      <c r="H10" s="374"/>
      <c r="I10" s="374"/>
      <c r="J10" s="374"/>
      <c r="K10" s="374"/>
      <c r="L10" s="374"/>
      <c r="M10" s="374"/>
      <c r="N10" s="374"/>
      <c r="O10" s="374"/>
      <c r="P10" s="374"/>
      <c r="Q10" s="374"/>
      <c r="R10" s="374"/>
      <c r="S10" s="374"/>
      <c r="T10" s="374"/>
      <c r="U10" s="374"/>
      <c r="V10" s="374"/>
    </row>
    <row r="11" spans="2:22" ht="16.5" thickBot="1" x14ac:dyDescent="0.25">
      <c r="B11" s="368" t="s">
        <v>122</v>
      </c>
      <c r="C11" s="368"/>
      <c r="D11" s="368"/>
      <c r="E11" s="368"/>
      <c r="F11" s="368"/>
      <c r="G11" s="368"/>
      <c r="H11" s="368"/>
      <c r="I11" s="368"/>
      <c r="J11" s="368"/>
      <c r="K11" s="368"/>
      <c r="L11" s="368"/>
      <c r="M11" s="368"/>
      <c r="N11" s="368"/>
      <c r="O11" s="368"/>
      <c r="P11" s="132"/>
      <c r="Q11" s="132"/>
      <c r="R11" s="132"/>
      <c r="S11" s="132"/>
      <c r="T11" s="132"/>
      <c r="U11" s="132"/>
      <c r="V11" s="132"/>
    </row>
    <row r="12" spans="2:22" ht="36.75" thickBot="1" x14ac:dyDescent="0.25">
      <c r="B12" s="379" t="str">
        <f>'1-Soggetto1'!C5</f>
        <v>Tipologia contributo concedibile</v>
      </c>
      <c r="C12" s="380" t="str">
        <f>'1-Soggetto1'!D5</f>
        <v>Identificativo tipologia investimento</v>
      </c>
      <c r="D12" s="380" t="str">
        <f>'1-Soggetto1'!E5</f>
        <v>Tipologia Soggetto</v>
      </c>
      <c r="E12" s="383" t="str">
        <f>'1-Soggetto1'!F5</f>
        <v>Controllo</v>
      </c>
      <c r="F12" s="385" t="s">
        <v>12</v>
      </c>
      <c r="G12" s="375" t="s">
        <v>8</v>
      </c>
      <c r="H12" s="376"/>
      <c r="I12" s="112" t="s">
        <v>21</v>
      </c>
      <c r="J12" s="120" t="s">
        <v>9</v>
      </c>
      <c r="K12" s="119" t="s">
        <v>132</v>
      </c>
      <c r="L12" s="259" t="s">
        <v>136</v>
      </c>
      <c r="M12" s="259" t="s">
        <v>137</v>
      </c>
      <c r="N12" s="388" t="s">
        <v>16</v>
      </c>
      <c r="O12" s="389"/>
      <c r="P12" s="132"/>
      <c r="Q12" s="132"/>
      <c r="R12" s="132"/>
      <c r="S12" s="132"/>
      <c r="T12" s="132"/>
      <c r="U12" s="132"/>
      <c r="V12" s="132"/>
    </row>
    <row r="13" spans="2:22" ht="12.75" thickBot="1" x14ac:dyDescent="0.25">
      <c r="B13" s="381">
        <f>'1-Soggetto1'!C6</f>
        <v>0</v>
      </c>
      <c r="C13" s="382">
        <f>'1-Soggetto1'!D6</f>
        <v>0</v>
      </c>
      <c r="D13" s="382">
        <f>'1-Soggetto1'!E6</f>
        <v>0</v>
      </c>
      <c r="E13" s="384">
        <f>'1-Soggetto1'!F6</f>
        <v>0</v>
      </c>
      <c r="F13" s="386"/>
      <c r="G13" s="377"/>
      <c r="H13" s="378"/>
      <c r="I13" s="133" t="s">
        <v>7</v>
      </c>
      <c r="J13" s="134"/>
      <c r="K13" s="135" t="s">
        <v>7</v>
      </c>
      <c r="L13" s="135"/>
      <c r="M13" s="135"/>
      <c r="N13" s="390" t="s">
        <v>7</v>
      </c>
      <c r="O13" s="391"/>
      <c r="P13" s="132"/>
      <c r="Q13" s="132"/>
      <c r="R13" s="132"/>
      <c r="S13" s="132"/>
      <c r="T13" s="132"/>
      <c r="U13" s="132"/>
      <c r="V13" s="132"/>
    </row>
    <row r="14" spans="2:22" ht="35.25" customHeight="1" thickBot="1" x14ac:dyDescent="0.25">
      <c r="B14" s="341" t="str">
        <f>'1-Soggetto1'!C8</f>
        <v/>
      </c>
      <c r="C14" s="392" t="str">
        <f>'1-Soggetto1'!D8</f>
        <v/>
      </c>
      <c r="D14" s="392">
        <f>'1-Soggetto1'!E8</f>
        <v>0</v>
      </c>
      <c r="E14" s="355" t="str">
        <f>'1-Soggetto1'!F8</f>
        <v/>
      </c>
      <c r="F14" s="364" t="str">
        <f>+'1-Soggetto1'!C8</f>
        <v/>
      </c>
      <c r="G14" s="369"/>
      <c r="H14" s="370"/>
      <c r="I14" s="370"/>
      <c r="J14" s="370"/>
      <c r="K14" s="370"/>
      <c r="L14" s="370"/>
      <c r="M14" s="370"/>
      <c r="N14" s="370"/>
      <c r="O14" s="371"/>
      <c r="P14" s="132"/>
      <c r="Q14" s="132"/>
      <c r="R14" s="132"/>
      <c r="S14" s="132"/>
      <c r="T14" s="132"/>
      <c r="U14" s="132"/>
      <c r="V14" s="132"/>
    </row>
    <row r="15" spans="2:22" ht="35.25" customHeight="1" x14ac:dyDescent="0.2">
      <c r="B15" s="342" t="e">
        <f>#REF!</f>
        <v>#REF!</v>
      </c>
      <c r="C15" s="393" t="e">
        <f>#REF!</f>
        <v>#REF!</v>
      </c>
      <c r="D15" s="393" t="e">
        <f>#REF!</f>
        <v>#REF!</v>
      </c>
      <c r="E15" s="356" t="e">
        <f>#REF!</f>
        <v>#REF!</v>
      </c>
      <c r="F15" s="365"/>
      <c r="G15" s="362" t="str">
        <f>'1-Soggetto1'!$B$13</f>
        <v>Costi operativi</v>
      </c>
      <c r="H15" s="363"/>
      <c r="I15" s="136" t="str">
        <f>IF(AND('1-Soggetto1'!L12="OK",'2-Soggetto1'!F3="OK"),'1-Soggetto1'!H13,"")</f>
        <v/>
      </c>
      <c r="J15" s="137" t="str">
        <f>IF(OR(F14="",I15=""),"",IF('1-Soggetto1'!D8="a)",100%,IF('1-Soggetto1'!D8="b)",70%)))</f>
        <v/>
      </c>
      <c r="K15" s="138" t="str">
        <f>IF(OR(I15="",J15=""),"",J15*I15)</f>
        <v/>
      </c>
      <c r="L15" s="352" t="str">
        <f>IF('1-Soggetto1'!D8="","",IF('1-Soggetto1'!D8="a)",100%,IF(AND('1-Soggetto1'!D8="b)",'1-Soggetto1'!L91&lt;&gt;"OK"),"Indicare la percentuale di cofinanziamento uguale/superiore al 30%",IF(AND('1-Soggetto1'!D8="b)",'1-Soggetto1'!L91="OK"),(1-'1-Soggetto1'!K91)))))</f>
        <v/>
      </c>
      <c r="M15" s="138" t="str">
        <f>IF($L$15="Indicare la percentuale di cofinanziamento uguale/superiore al 30%","",IF(I15&lt;&gt;"",I15*$L$15,""))</f>
        <v/>
      </c>
      <c r="N15" s="346" t="str">
        <f>IF(L15="Indicare la percentuale di cofinanziamento uguale/superiore al 30%","Indicare la percentuale di cofinanziamento uguale/superiore al 30%",IF('3-Soggetto1'!B13&lt;&gt;"OK","Rivedere Foglio 3",IF('4-Soggetto1'!G3&lt;&gt;"OK","Selezionare la modalità di erogazione",IF(AND('3-Soggetto1'!B13="OK",'4-Soggetto1'!G3="OK",M19&gt;0),('4-Soggetto1'!M19),0))))</f>
        <v>Rivedere Foglio 3</v>
      </c>
      <c r="O15" s="347"/>
      <c r="P15" s="132"/>
      <c r="Q15" s="132"/>
      <c r="R15" s="132"/>
      <c r="S15" s="132"/>
      <c r="T15" s="132"/>
      <c r="U15" s="132"/>
      <c r="V15" s="132"/>
    </row>
    <row r="16" spans="2:22" ht="35.25" customHeight="1" x14ac:dyDescent="0.2">
      <c r="B16" s="342" t="e">
        <f>#REF!</f>
        <v>#REF!</v>
      </c>
      <c r="C16" s="393" t="e">
        <f>#REF!</f>
        <v>#REF!</v>
      </c>
      <c r="D16" s="393" t="e">
        <f>#REF!</f>
        <v>#REF!</v>
      </c>
      <c r="E16" s="356" t="e">
        <f>#REF!</f>
        <v>#REF!</v>
      </c>
      <c r="F16" s="365"/>
      <c r="G16" s="360" t="str">
        <f>'1-Soggetto1'!$B$69</f>
        <v>Costi per servizi (max 20% costi ammissibili)</v>
      </c>
      <c r="H16" s="361"/>
      <c r="I16" s="55" t="str">
        <f>IF(AND('1-Soggetto1'!L12="OK",'2-Soggetto1'!F3="OK"),'1-Soggetto1'!H69,"")</f>
        <v/>
      </c>
      <c r="J16" s="111" t="str">
        <f>IF(OR(F14="",I16=""),"",IF('1-Soggetto1'!D8="a)",100%,IF('1-Soggetto1'!D8="b)",70%)))</f>
        <v/>
      </c>
      <c r="K16" s="56" t="str">
        <f>IF(OR(I16="",J16=""),"",J16*I16)</f>
        <v/>
      </c>
      <c r="L16" s="353"/>
      <c r="M16" s="56" t="str">
        <f t="shared" ref="M16:M18" si="1">IF($L$15="Indicare la percentuale di cofinanziamento uguale/superiore al 30%","",IF(I16&lt;&gt;"",I16*$L$15,""))</f>
        <v/>
      </c>
      <c r="N16" s="348"/>
      <c r="O16" s="349"/>
      <c r="P16" s="132"/>
      <c r="Q16" s="132"/>
      <c r="R16" s="132"/>
      <c r="S16" s="132"/>
      <c r="T16" s="132"/>
      <c r="U16" s="132"/>
      <c r="V16" s="132"/>
    </row>
    <row r="17" spans="2:22" ht="35.25" customHeight="1" x14ac:dyDescent="0.2">
      <c r="B17" s="342"/>
      <c r="C17" s="393"/>
      <c r="D17" s="393"/>
      <c r="E17" s="356"/>
      <c r="F17" s="365"/>
      <c r="G17" s="344" t="str">
        <f>'1-Soggetto1'!$B$79</f>
        <v>Costi per comunicazione e pubblicità dell’evento</v>
      </c>
      <c r="H17" s="345"/>
      <c r="I17" s="55" t="str">
        <f>IF(AND('1-Soggetto1'!L12="OK",'2-Soggetto1'!F3="OK"),'1-Soggetto1'!H79,"")</f>
        <v/>
      </c>
      <c r="J17" s="111" t="str">
        <f>IF(OR(F14="",I17=""),"",IF('1-Soggetto1'!D8="a)",100%,IF('1-Soggetto1'!D8="b)",70%)))</f>
        <v/>
      </c>
      <c r="K17" s="56" t="str">
        <f>IF(OR(I17="",J17=""),"",J17*I17)</f>
        <v/>
      </c>
      <c r="L17" s="353"/>
      <c r="M17" s="56" t="str">
        <f t="shared" si="1"/>
        <v/>
      </c>
      <c r="N17" s="348"/>
      <c r="O17" s="349"/>
      <c r="P17" s="132"/>
      <c r="Q17" s="132"/>
      <c r="R17" s="132"/>
      <c r="S17" s="132"/>
      <c r="T17" s="132"/>
      <c r="U17" s="132"/>
      <c r="V17" s="132"/>
    </row>
    <row r="18" spans="2:22" ht="35.25" customHeight="1" x14ac:dyDescent="0.2">
      <c r="B18" s="342" t="e">
        <f>#REF!</f>
        <v>#REF!</v>
      </c>
      <c r="C18" s="393" t="e">
        <f>#REF!</f>
        <v>#REF!</v>
      </c>
      <c r="D18" s="393" t="e">
        <f>#REF!</f>
        <v>#REF!</v>
      </c>
      <c r="E18" s="356" t="e">
        <f>#REF!</f>
        <v>#REF!</v>
      </c>
      <c r="F18" s="365"/>
      <c r="G18" s="360" t="s">
        <v>97</v>
      </c>
      <c r="H18" s="361"/>
      <c r="I18" s="55" t="str">
        <f>IF(AND('1-Soggetto1'!L12="OK",'2-Soggetto1'!F3="OK"),'1-Soggetto1'!H84,"")</f>
        <v/>
      </c>
      <c r="J18" s="111" t="str">
        <f>IF(OR(F14="",I18=""),"",IF('1-Soggetto1'!D8="a)",100%,IF('1-Soggetto1'!D8="b)",70%)))</f>
        <v/>
      </c>
      <c r="K18" s="57" t="str">
        <f>IF(OR(I18="",J18=""),"",J18*I18)</f>
        <v/>
      </c>
      <c r="L18" s="353"/>
      <c r="M18" s="57" t="str">
        <f t="shared" si="1"/>
        <v/>
      </c>
      <c r="N18" s="348"/>
      <c r="O18" s="349"/>
      <c r="P18" s="132"/>
      <c r="Q18" s="132"/>
      <c r="R18" s="132"/>
      <c r="S18" s="132"/>
      <c r="T18" s="132"/>
      <c r="U18" s="132"/>
      <c r="V18" s="132"/>
    </row>
    <row r="19" spans="2:22" ht="35.25" customHeight="1" thickBot="1" x14ac:dyDescent="0.25">
      <c r="B19" s="343" t="e">
        <f>#REF!</f>
        <v>#REF!</v>
      </c>
      <c r="C19" s="394" t="e">
        <f>#REF!</f>
        <v>#REF!</v>
      </c>
      <c r="D19" s="394" t="e">
        <f>#REF!</f>
        <v>#REF!</v>
      </c>
      <c r="E19" s="357" t="e">
        <f>#REF!</f>
        <v>#REF!</v>
      </c>
      <c r="F19" s="366"/>
      <c r="G19" s="358" t="s">
        <v>3</v>
      </c>
      <c r="H19" s="359"/>
      <c r="I19" s="150">
        <f>SUM(I15:I18)</f>
        <v>0</v>
      </c>
      <c r="J19" s="58"/>
      <c r="K19" s="59">
        <f>SUM(K15:K18)</f>
        <v>0</v>
      </c>
      <c r="L19" s="354"/>
      <c r="M19" s="59">
        <f>SUM(M15:M18)</f>
        <v>0</v>
      </c>
      <c r="N19" s="350"/>
      <c r="O19" s="351"/>
      <c r="P19" s="132"/>
      <c r="Q19" s="132"/>
      <c r="R19" s="132"/>
      <c r="S19" s="132"/>
      <c r="T19" s="132"/>
      <c r="U19" s="132"/>
      <c r="V19" s="132"/>
    </row>
    <row r="20" spans="2:22" ht="60" customHeight="1" x14ac:dyDescent="0.2">
      <c r="B20" s="367" t="s">
        <v>128</v>
      </c>
      <c r="C20" s="367"/>
      <c r="D20" s="367"/>
      <c r="E20" s="367"/>
      <c r="F20" s="367"/>
      <c r="G20" s="367"/>
      <c r="H20" s="367"/>
      <c r="I20" s="367"/>
      <c r="J20" s="367"/>
      <c r="K20" s="367"/>
      <c r="L20" s="367"/>
      <c r="M20" s="367"/>
      <c r="N20" s="367"/>
      <c r="O20" s="367"/>
      <c r="P20" s="132"/>
      <c r="Q20" s="132"/>
      <c r="R20" s="132"/>
      <c r="S20" s="132"/>
      <c r="T20" s="132"/>
      <c r="U20" s="132"/>
      <c r="V20" s="132"/>
    </row>
  </sheetData>
  <sheetProtection algorithmName="SHA-512" hashValue="XSWLF1lMDJce4wo/H1NIoKJITQVOdrgIIXMcyPvrb3CIjRQ9AnqM4yG1YtUIWIeoQinTihtdErLHG2WxMzzl9A==" saltValue="F2Q0KtEJy4U6UT2mq43WcA==" spinCount="100000" sheet="1" formatColumns="0" formatRows="0"/>
  <mergeCells count="26">
    <mergeCell ref="B20:O20"/>
    <mergeCell ref="B11:O11"/>
    <mergeCell ref="G14:O14"/>
    <mergeCell ref="B3:D3"/>
    <mergeCell ref="E3:F3"/>
    <mergeCell ref="B10:V10"/>
    <mergeCell ref="G12:H13"/>
    <mergeCell ref="B12:C13"/>
    <mergeCell ref="D12:D13"/>
    <mergeCell ref="E12:E13"/>
    <mergeCell ref="F12:F13"/>
    <mergeCell ref="G3:I3"/>
    <mergeCell ref="N12:O12"/>
    <mergeCell ref="N13:O13"/>
    <mergeCell ref="C14:C19"/>
    <mergeCell ref="D14:D19"/>
    <mergeCell ref="B14:B19"/>
    <mergeCell ref="G17:H17"/>
    <mergeCell ref="N15:O19"/>
    <mergeCell ref="L15:L19"/>
    <mergeCell ref="E14:E19"/>
    <mergeCell ref="G19:H19"/>
    <mergeCell ref="G18:H18"/>
    <mergeCell ref="G16:H16"/>
    <mergeCell ref="G15:H15"/>
    <mergeCell ref="F14:F19"/>
  </mergeCells>
  <conditionalFormatting sqref="C7:T8">
    <cfRule type="cellIs" dxfId="142" priority="18" operator="equal">
      <formula>0</formula>
    </cfRule>
  </conditionalFormatting>
  <conditionalFormatting sqref="G3">
    <cfRule type="containsText" dxfId="141" priority="16" operator="containsText" text="OK">
      <formula>NOT(ISERROR(SEARCH("OK",G3)))</formula>
    </cfRule>
    <cfRule type="containsText" dxfId="140" priority="17" operator="containsText" text="Selezionare">
      <formula>NOT(ISERROR(SEARCH("Selezionare",G3)))</formula>
    </cfRule>
  </conditionalFormatting>
  <conditionalFormatting sqref="V7:V8">
    <cfRule type="containsText" dxfId="139" priority="14" operator="containsText" text="CHECK">
      <formula>NOT(ISERROR(SEARCH("CHECK",V7)))</formula>
    </cfRule>
    <cfRule type="containsText" dxfId="138" priority="15" operator="containsText" text="ok">
      <formula>NOT(ISERROR(SEARCH("ok",V7)))</formula>
    </cfRule>
  </conditionalFormatting>
  <conditionalFormatting sqref="E14:E19">
    <cfRule type="containsText" dxfId="137" priority="12" operator="containsText" text="OK">
      <formula>NOT(ISERROR(SEARCH("OK",E14)))</formula>
    </cfRule>
    <cfRule type="containsText" dxfId="136" priority="13" operator="containsText" text="ERRORE: solo le Piccole Imprese sono ammissibili a contributo ai sensi dell'Art. 22del Reg. 651. RIFORMULARE">
      <formula>NOT(ISERROR(SEARCH("ERRORE: solo le Piccole Imprese sono ammissibili a contributo ai sensi dell'Art. 22del Reg. 651. RIFORMULARE",E14)))</formula>
    </cfRule>
  </conditionalFormatting>
  <conditionalFormatting sqref="K15:K19">
    <cfRule type="cellIs" dxfId="135" priority="11" operator="greaterThan">
      <formula>0</formula>
    </cfRule>
  </conditionalFormatting>
  <conditionalFormatting sqref="N15">
    <cfRule type="cellIs" dxfId="134" priority="10" operator="greaterThan">
      <formula>0</formula>
    </cfRule>
  </conditionalFormatting>
  <conditionalFormatting sqref="N15">
    <cfRule type="containsText" dxfId="133" priority="8" operator="containsText" text="Selezionare la modalità di erogazione">
      <formula>NOT(ISERROR(SEARCH("Selezionare la modalità di erogazione",N15)))</formula>
    </cfRule>
    <cfRule type="containsText" dxfId="132" priority="9" operator="containsText" text="Rivedere Foglio 3">
      <formula>NOT(ISERROR(SEARCH("Rivedere Foglio 3",N15)))</formula>
    </cfRule>
  </conditionalFormatting>
  <conditionalFormatting sqref="L15">
    <cfRule type="cellIs" dxfId="131" priority="7" operator="greaterThan">
      <formula>0</formula>
    </cfRule>
  </conditionalFormatting>
  <conditionalFormatting sqref="L15">
    <cfRule type="containsText" dxfId="130" priority="6" operator="containsText" text="Indicare la percentuale di cofinanziamento uguale/superiore al 30%">
      <formula>NOT(ISERROR(SEARCH("Indicare la percentuale di cofinanziamento uguale/superiore al 30%",L15)))</formula>
    </cfRule>
  </conditionalFormatting>
  <conditionalFormatting sqref="N15">
    <cfRule type="containsText" dxfId="129" priority="5" operator="containsText" text="Indicare la percentuale di cofinanziamento uguale/superiore al 30%">
      <formula>NOT(ISERROR(SEARCH("Indicare la percentuale di cofinanziamento uguale/superiore al 30%",N15)))</formula>
    </cfRule>
  </conditionalFormatting>
  <conditionalFormatting sqref="M15:M18">
    <cfRule type="cellIs" dxfId="128" priority="2" operator="greaterThan">
      <formula>0</formula>
    </cfRule>
  </conditionalFormatting>
  <conditionalFormatting sqref="M19">
    <cfRule type="cellIs" dxfId="127" priority="1" operator="greaterThan">
      <formula>0</formula>
    </cfRule>
  </conditionalFormatting>
  <printOptions horizontalCentered="1" verticalCentered="1"/>
  <pageMargins left="0.19685039370078741" right="0.19685039370078741" top="0.15748031496062992" bottom="0.15748031496062992" header="0.31496062992125984" footer="0.31496062992125984"/>
  <pageSetup paperSize="9" scale="5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7154A-019F-4758-8588-AB34A2C12805}">
  <sheetPr>
    <tabColor rgb="FFFFFF00"/>
    <pageSetUpPr fitToPage="1"/>
  </sheetPr>
  <dimension ref="B1:M95"/>
  <sheetViews>
    <sheetView showGridLines="0" topLeftCell="A52" zoomScale="80" zoomScaleNormal="80" zoomScaleSheetLayoutView="75" zoomScalePageLayoutView="80" workbookViewId="0">
      <selection activeCell="C85" sqref="C85:G85"/>
    </sheetView>
  </sheetViews>
  <sheetFormatPr defaultColWidth="8.6640625" defaultRowHeight="11.25" x14ac:dyDescent="0.2"/>
  <cols>
    <col min="1" max="1" width="8.6640625" style="178"/>
    <col min="2" max="2" width="56" style="178" customWidth="1"/>
    <col min="3" max="3" width="44.5" style="178" customWidth="1"/>
    <col min="4" max="4" width="19.1640625" style="178" customWidth="1"/>
    <col min="5" max="5" width="47.1640625" style="178" customWidth="1"/>
    <col min="6" max="6" width="15.5" style="178" customWidth="1"/>
    <col min="7" max="7" width="20.6640625" style="178" customWidth="1"/>
    <col min="8" max="8" width="19.5" style="178" customWidth="1"/>
    <col min="9" max="9" width="15.1640625" style="178" customWidth="1"/>
    <col min="10" max="10" width="17.1640625" style="178" customWidth="1"/>
    <col min="11" max="11" width="35.5" style="178" customWidth="1"/>
    <col min="12" max="12" width="32.5" style="178" customWidth="1"/>
    <col min="13" max="13" width="23.1640625" style="178" customWidth="1"/>
    <col min="14" max="16384" width="8.6640625" style="178"/>
  </cols>
  <sheetData>
    <row r="1" spans="2:12" ht="23.25" customHeight="1" x14ac:dyDescent="0.2">
      <c r="B1" s="288" t="s">
        <v>72</v>
      </c>
      <c r="C1" s="288"/>
      <c r="D1" s="288"/>
      <c r="E1" s="288"/>
      <c r="F1" s="288"/>
      <c r="G1" s="288"/>
      <c r="H1" s="288"/>
      <c r="I1" s="288"/>
      <c r="J1" s="288"/>
      <c r="K1" s="288"/>
      <c r="L1" s="288"/>
    </row>
    <row r="2" spans="2:12" x14ac:dyDescent="0.2">
      <c r="B2" s="97"/>
      <c r="C2" s="97"/>
      <c r="D2" s="97"/>
      <c r="E2" s="97"/>
      <c r="F2" s="97"/>
      <c r="G2" s="97"/>
      <c r="H2" s="97"/>
      <c r="I2" s="97"/>
      <c r="J2" s="97"/>
      <c r="K2" s="97"/>
      <c r="L2" s="97"/>
    </row>
    <row r="3" spans="2:12" ht="15.75" x14ac:dyDescent="0.25">
      <c r="B3" s="300" t="s">
        <v>1</v>
      </c>
      <c r="C3" s="300"/>
      <c r="D3" s="300"/>
      <c r="E3" s="300"/>
      <c r="F3" s="300"/>
      <c r="G3" s="300"/>
      <c r="H3" s="97"/>
      <c r="I3" s="97"/>
      <c r="J3" s="97"/>
      <c r="K3" s="97"/>
      <c r="L3" s="97"/>
    </row>
    <row r="4" spans="2:12" ht="30" customHeight="1" thickBot="1" x14ac:dyDescent="0.25">
      <c r="B4" s="117" t="s">
        <v>70</v>
      </c>
      <c r="C4" s="301" t="s">
        <v>62</v>
      </c>
      <c r="D4" s="301"/>
      <c r="E4" s="301"/>
      <c r="F4" s="301"/>
      <c r="G4" s="301"/>
      <c r="H4" s="97"/>
      <c r="I4" s="97"/>
      <c r="J4" s="97"/>
      <c r="K4" s="97"/>
      <c r="L4" s="97"/>
    </row>
    <row r="5" spans="2:12" ht="11.25" customHeight="1" x14ac:dyDescent="0.2">
      <c r="B5" s="308" t="s">
        <v>64</v>
      </c>
      <c r="C5" s="292" t="s">
        <v>127</v>
      </c>
      <c r="D5" s="289" t="s">
        <v>17</v>
      </c>
      <c r="E5" s="311" t="s">
        <v>125</v>
      </c>
      <c r="F5" s="302" t="s">
        <v>15</v>
      </c>
      <c r="G5" s="303"/>
      <c r="H5" s="97"/>
      <c r="I5" s="97"/>
      <c r="J5" s="97"/>
      <c r="K5" s="97"/>
      <c r="L5" s="97"/>
    </row>
    <row r="6" spans="2:12" ht="42.75" customHeight="1" thickBot="1" x14ac:dyDescent="0.25">
      <c r="B6" s="309"/>
      <c r="C6" s="293"/>
      <c r="D6" s="290"/>
      <c r="E6" s="312"/>
      <c r="F6" s="304"/>
      <c r="G6" s="305"/>
      <c r="H6" s="97"/>
      <c r="I6" s="97"/>
      <c r="J6" s="97"/>
      <c r="K6" s="97"/>
      <c r="L6" s="97"/>
    </row>
    <row r="7" spans="2:12" ht="13.5" thickBot="1" x14ac:dyDescent="0.25">
      <c r="B7" s="310"/>
      <c r="C7" s="294"/>
      <c r="D7" s="291"/>
      <c r="E7" s="118" t="s">
        <v>66</v>
      </c>
      <c r="F7" s="306"/>
      <c r="G7" s="307"/>
      <c r="H7" s="97"/>
      <c r="I7" s="97"/>
      <c r="J7" s="97"/>
      <c r="K7" s="97"/>
      <c r="L7" s="97"/>
    </row>
    <row r="8" spans="2:12" ht="71.25" customHeight="1" thickBot="1" x14ac:dyDescent="0.25">
      <c r="B8" s="65"/>
      <c r="C8" s="98" t="str">
        <f>IF(D8="","",IF(D8="a)",Elenco!F6,IF(D8="b)",Elenco!F7,)))</f>
        <v/>
      </c>
      <c r="D8" s="125" t="str">
        <f>IF(E8="","",IF(E8=Elenco!C6,Elenco!E6,IF(E8=Elenco!C7,Elenco!E7)))</f>
        <v/>
      </c>
      <c r="E8" s="101"/>
      <c r="F8" s="298" t="str">
        <f>IF(OR(B8="",E8=""),"","OK")</f>
        <v/>
      </c>
      <c r="G8" s="299"/>
      <c r="H8" s="97"/>
      <c r="I8" s="97"/>
      <c r="J8" s="97"/>
      <c r="K8" s="97"/>
      <c r="L8" s="97"/>
    </row>
    <row r="9" spans="2:12" ht="12" customHeight="1" x14ac:dyDescent="0.2">
      <c r="B9" s="99"/>
      <c r="C9" s="100"/>
      <c r="D9" s="100"/>
      <c r="E9" s="100"/>
      <c r="F9" s="100"/>
      <c r="G9" s="100"/>
      <c r="H9" s="96"/>
      <c r="I9" s="97"/>
      <c r="J9" s="97"/>
      <c r="K9" s="97"/>
      <c r="L9" s="97"/>
    </row>
    <row r="10" spans="2:12" ht="37.5" customHeight="1" thickBot="1" x14ac:dyDescent="0.25">
      <c r="B10" s="316" t="s">
        <v>118</v>
      </c>
      <c r="C10" s="316"/>
      <c r="D10" s="316"/>
      <c r="E10" s="316"/>
      <c r="F10" s="316"/>
      <c r="G10" s="316"/>
      <c r="H10" s="316"/>
      <c r="I10" s="316"/>
      <c r="J10" s="316"/>
      <c r="K10" s="316"/>
      <c r="L10" s="316"/>
    </row>
    <row r="11" spans="2:12" ht="57" customHeight="1" thickBot="1" x14ac:dyDescent="0.25">
      <c r="B11" s="2" t="s">
        <v>5</v>
      </c>
      <c r="C11" s="313" t="s">
        <v>0</v>
      </c>
      <c r="D11" s="314"/>
      <c r="E11" s="314"/>
      <c r="F11" s="314"/>
      <c r="G11" s="315"/>
      <c r="H11" s="5" t="s">
        <v>2</v>
      </c>
      <c r="I11" s="3" t="s">
        <v>4</v>
      </c>
      <c r="J11" s="4" t="s">
        <v>3</v>
      </c>
      <c r="K11" s="4" t="s">
        <v>96</v>
      </c>
      <c r="L11" s="4" t="s">
        <v>20</v>
      </c>
    </row>
    <row r="12" spans="2:12" ht="62.25" customHeight="1" thickBot="1" x14ac:dyDescent="0.25">
      <c r="B12" s="49" t="s">
        <v>6</v>
      </c>
      <c r="C12" s="295"/>
      <c r="D12" s="296"/>
      <c r="E12" s="296"/>
      <c r="F12" s="296"/>
      <c r="G12" s="297"/>
      <c r="H12" s="50">
        <f>+H13+H69+H79+H84</f>
        <v>0</v>
      </c>
      <c r="I12" s="51">
        <f t="shared" ref="I12:J12" si="0">+I13+I69+I79+I84</f>
        <v>0</v>
      </c>
      <c r="J12" s="52">
        <f t="shared" si="0"/>
        <v>0</v>
      </c>
      <c r="K12" s="129"/>
      <c r="L12" s="23" t="str">
        <f>IF(H12=0,"",IF(F8&lt;&gt;"OK","ERRORE TABELLA 1",IF(OR(L69&lt;&gt;"OK",L87&lt;&gt;"OK"),"Rivedere importi e/o descrizione spesa ammissibile","OK")))</f>
        <v/>
      </c>
    </row>
    <row r="13" spans="2:12" ht="12" thickBot="1" x14ac:dyDescent="0.25">
      <c r="B13" s="63" t="s">
        <v>79</v>
      </c>
      <c r="C13" s="285"/>
      <c r="D13" s="286"/>
      <c r="E13" s="286"/>
      <c r="F13" s="286"/>
      <c r="G13" s="287"/>
      <c r="H13" s="24">
        <f>H14+H20+H26+H32+H38+H43+H49+H55+H61</f>
        <v>0</v>
      </c>
      <c r="I13" s="25">
        <f t="shared" ref="I13" si="1">I14+I20+I26+I32</f>
        <v>0</v>
      </c>
      <c r="J13" s="26">
        <f t="shared" ref="J13:J78" si="2">SUM(H13:I13)</f>
        <v>0</v>
      </c>
      <c r="K13" s="27"/>
      <c r="L13" s="196"/>
    </row>
    <row r="14" spans="2:12" x14ac:dyDescent="0.2">
      <c r="B14" s="126" t="s">
        <v>80</v>
      </c>
      <c r="C14" s="276"/>
      <c r="D14" s="277"/>
      <c r="E14" s="277"/>
      <c r="F14" s="277"/>
      <c r="G14" s="278"/>
      <c r="H14" s="28">
        <f>SUM(H15:H19)</f>
        <v>0</v>
      </c>
      <c r="I14" s="29">
        <f t="shared" ref="I14" si="3">SUM(I15:I19)</f>
        <v>0</v>
      </c>
      <c r="J14" s="30">
        <f t="shared" si="2"/>
        <v>0</v>
      </c>
      <c r="K14" s="191"/>
      <c r="L14" s="197"/>
    </row>
    <row r="15" spans="2:12" x14ac:dyDescent="0.2">
      <c r="B15" s="13"/>
      <c r="C15" s="270"/>
      <c r="D15" s="271"/>
      <c r="E15" s="271"/>
      <c r="F15" s="271"/>
      <c r="G15" s="272"/>
      <c r="H15" s="14"/>
      <c r="I15" s="15"/>
      <c r="J15" s="31">
        <f t="shared" si="2"/>
        <v>0</v>
      </c>
      <c r="K15" s="192"/>
      <c r="L15" s="197" t="str">
        <f>IF(AND(H15&gt;0,OR(B15="",C15="")), "Check","OK")</f>
        <v>OK</v>
      </c>
    </row>
    <row r="16" spans="2:12" x14ac:dyDescent="0.2">
      <c r="B16" s="13"/>
      <c r="C16" s="270"/>
      <c r="D16" s="271"/>
      <c r="E16" s="271"/>
      <c r="F16" s="271"/>
      <c r="G16" s="272"/>
      <c r="H16" s="14"/>
      <c r="I16" s="15"/>
      <c r="J16" s="31">
        <f t="shared" si="2"/>
        <v>0</v>
      </c>
      <c r="K16" s="192"/>
      <c r="L16" s="197" t="str">
        <f t="shared" ref="L16:L19" si="4">IF(AND(H16&gt;0,OR(B16="",C16="")), "Check","OK")</f>
        <v>OK</v>
      </c>
    </row>
    <row r="17" spans="2:12" x14ac:dyDescent="0.2">
      <c r="B17" s="13"/>
      <c r="C17" s="270"/>
      <c r="D17" s="271"/>
      <c r="E17" s="271"/>
      <c r="F17" s="271"/>
      <c r="G17" s="272"/>
      <c r="H17" s="14"/>
      <c r="I17" s="15"/>
      <c r="J17" s="31">
        <f t="shared" si="2"/>
        <v>0</v>
      </c>
      <c r="K17" s="192"/>
      <c r="L17" s="197" t="str">
        <f t="shared" si="4"/>
        <v>OK</v>
      </c>
    </row>
    <row r="18" spans="2:12" x14ac:dyDescent="0.2">
      <c r="B18" s="13"/>
      <c r="C18" s="270"/>
      <c r="D18" s="271"/>
      <c r="E18" s="271"/>
      <c r="F18" s="271"/>
      <c r="G18" s="272"/>
      <c r="H18" s="14"/>
      <c r="I18" s="15"/>
      <c r="J18" s="31">
        <f t="shared" si="2"/>
        <v>0</v>
      </c>
      <c r="K18" s="192"/>
      <c r="L18" s="197" t="str">
        <f t="shared" si="4"/>
        <v>OK</v>
      </c>
    </row>
    <row r="19" spans="2:12" ht="12" thickBot="1" x14ac:dyDescent="0.25">
      <c r="B19" s="16"/>
      <c r="C19" s="273"/>
      <c r="D19" s="274"/>
      <c r="E19" s="274"/>
      <c r="F19" s="274"/>
      <c r="G19" s="275"/>
      <c r="H19" s="17"/>
      <c r="I19" s="18"/>
      <c r="J19" s="32">
        <f t="shared" si="2"/>
        <v>0</v>
      </c>
      <c r="K19" s="192"/>
      <c r="L19" s="197" t="str">
        <f t="shared" si="4"/>
        <v>OK</v>
      </c>
    </row>
    <row r="20" spans="2:12" x14ac:dyDescent="0.2">
      <c r="B20" s="126" t="s">
        <v>81</v>
      </c>
      <c r="C20" s="276"/>
      <c r="D20" s="277"/>
      <c r="E20" s="277"/>
      <c r="F20" s="277"/>
      <c r="G20" s="278"/>
      <c r="H20" s="28">
        <f>SUM(H21:H25)</f>
        <v>0</v>
      </c>
      <c r="I20" s="29">
        <f t="shared" ref="I20" si="5">SUM(I21:I25)</f>
        <v>0</v>
      </c>
      <c r="J20" s="30">
        <f t="shared" si="2"/>
        <v>0</v>
      </c>
      <c r="K20" s="192"/>
      <c r="L20" s="197"/>
    </row>
    <row r="21" spans="2:12" x14ac:dyDescent="0.2">
      <c r="B21" s="13"/>
      <c r="C21" s="270"/>
      <c r="D21" s="271"/>
      <c r="E21" s="271"/>
      <c r="F21" s="271"/>
      <c r="G21" s="272"/>
      <c r="H21" s="14"/>
      <c r="I21" s="15"/>
      <c r="J21" s="31">
        <f t="shared" si="2"/>
        <v>0</v>
      </c>
      <c r="K21" s="192"/>
      <c r="L21" s="197" t="str">
        <f t="shared" ref="L21:L25" si="6">IF(AND(H21&gt;0,OR(B21="",C21="")), "Check","OK")</f>
        <v>OK</v>
      </c>
    </row>
    <row r="22" spans="2:12" x14ac:dyDescent="0.2">
      <c r="B22" s="13"/>
      <c r="C22" s="270"/>
      <c r="D22" s="271"/>
      <c r="E22" s="271"/>
      <c r="F22" s="271"/>
      <c r="G22" s="272"/>
      <c r="H22" s="14"/>
      <c r="I22" s="15"/>
      <c r="J22" s="31">
        <f t="shared" si="2"/>
        <v>0</v>
      </c>
      <c r="K22" s="192"/>
      <c r="L22" s="197" t="str">
        <f t="shared" si="6"/>
        <v>OK</v>
      </c>
    </row>
    <row r="23" spans="2:12" x14ac:dyDescent="0.2">
      <c r="B23" s="13"/>
      <c r="C23" s="270"/>
      <c r="D23" s="271"/>
      <c r="E23" s="271"/>
      <c r="F23" s="271"/>
      <c r="G23" s="272"/>
      <c r="H23" s="14"/>
      <c r="I23" s="15"/>
      <c r="J23" s="31">
        <f t="shared" si="2"/>
        <v>0</v>
      </c>
      <c r="K23" s="192"/>
      <c r="L23" s="197" t="str">
        <f t="shared" si="6"/>
        <v>OK</v>
      </c>
    </row>
    <row r="24" spans="2:12" x14ac:dyDescent="0.2">
      <c r="B24" s="13"/>
      <c r="C24" s="270"/>
      <c r="D24" s="271"/>
      <c r="E24" s="271"/>
      <c r="F24" s="271"/>
      <c r="G24" s="272"/>
      <c r="H24" s="14"/>
      <c r="I24" s="15"/>
      <c r="J24" s="31">
        <f t="shared" si="2"/>
        <v>0</v>
      </c>
      <c r="K24" s="192"/>
      <c r="L24" s="197" t="str">
        <f t="shared" si="6"/>
        <v>OK</v>
      </c>
    </row>
    <row r="25" spans="2:12" ht="12" thickBot="1" x14ac:dyDescent="0.25">
      <c r="B25" s="16"/>
      <c r="C25" s="273"/>
      <c r="D25" s="274"/>
      <c r="E25" s="274"/>
      <c r="F25" s="274"/>
      <c r="G25" s="275"/>
      <c r="H25" s="17"/>
      <c r="I25" s="18"/>
      <c r="J25" s="32">
        <f t="shared" si="2"/>
        <v>0</v>
      </c>
      <c r="K25" s="192"/>
      <c r="L25" s="197" t="str">
        <f t="shared" si="6"/>
        <v>OK</v>
      </c>
    </row>
    <row r="26" spans="2:12" ht="22.5" x14ac:dyDescent="0.2">
      <c r="B26" s="126" t="s">
        <v>82</v>
      </c>
      <c r="C26" s="276"/>
      <c r="D26" s="277"/>
      <c r="E26" s="277"/>
      <c r="F26" s="277"/>
      <c r="G26" s="278"/>
      <c r="H26" s="28">
        <f>SUM(H27:H31)</f>
        <v>0</v>
      </c>
      <c r="I26" s="29">
        <f t="shared" ref="I26" si="7">SUM(I27:I31)</f>
        <v>0</v>
      </c>
      <c r="J26" s="30">
        <f t="shared" si="2"/>
        <v>0</v>
      </c>
      <c r="K26" s="192"/>
      <c r="L26" s="197"/>
    </row>
    <row r="27" spans="2:12" x14ac:dyDescent="0.2">
      <c r="B27" s="13"/>
      <c r="C27" s="270"/>
      <c r="D27" s="271"/>
      <c r="E27" s="271"/>
      <c r="F27" s="271"/>
      <c r="G27" s="272"/>
      <c r="H27" s="14"/>
      <c r="I27" s="15"/>
      <c r="J27" s="31">
        <f t="shared" si="2"/>
        <v>0</v>
      </c>
      <c r="K27" s="192"/>
      <c r="L27" s="197" t="str">
        <f t="shared" ref="L27:L31" si="8">IF(AND(H27&gt;0,OR(B27="",C27="")), "Check","OK")</f>
        <v>OK</v>
      </c>
    </row>
    <row r="28" spans="2:12" x14ac:dyDescent="0.2">
      <c r="B28" s="13"/>
      <c r="C28" s="270"/>
      <c r="D28" s="271"/>
      <c r="E28" s="271"/>
      <c r="F28" s="271"/>
      <c r="G28" s="272"/>
      <c r="H28" s="14"/>
      <c r="I28" s="15"/>
      <c r="J28" s="31">
        <f t="shared" si="2"/>
        <v>0</v>
      </c>
      <c r="K28" s="192"/>
      <c r="L28" s="197" t="str">
        <f t="shared" si="8"/>
        <v>OK</v>
      </c>
    </row>
    <row r="29" spans="2:12" x14ac:dyDescent="0.2">
      <c r="B29" s="13"/>
      <c r="C29" s="270"/>
      <c r="D29" s="271"/>
      <c r="E29" s="271"/>
      <c r="F29" s="271"/>
      <c r="G29" s="272"/>
      <c r="H29" s="14"/>
      <c r="I29" s="15"/>
      <c r="J29" s="31">
        <f t="shared" si="2"/>
        <v>0</v>
      </c>
      <c r="K29" s="192"/>
      <c r="L29" s="197" t="str">
        <f t="shared" si="8"/>
        <v>OK</v>
      </c>
    </row>
    <row r="30" spans="2:12" x14ac:dyDescent="0.2">
      <c r="B30" s="13"/>
      <c r="C30" s="270"/>
      <c r="D30" s="271"/>
      <c r="E30" s="271"/>
      <c r="F30" s="271"/>
      <c r="G30" s="272"/>
      <c r="H30" s="14"/>
      <c r="I30" s="15"/>
      <c r="J30" s="31">
        <f t="shared" si="2"/>
        <v>0</v>
      </c>
      <c r="K30" s="192"/>
      <c r="L30" s="197" t="str">
        <f t="shared" si="8"/>
        <v>OK</v>
      </c>
    </row>
    <row r="31" spans="2:12" ht="12" thickBot="1" x14ac:dyDescent="0.25">
      <c r="B31" s="16"/>
      <c r="C31" s="273"/>
      <c r="D31" s="274"/>
      <c r="E31" s="274"/>
      <c r="F31" s="274"/>
      <c r="G31" s="275"/>
      <c r="H31" s="17"/>
      <c r="I31" s="18"/>
      <c r="J31" s="32">
        <f t="shared" si="2"/>
        <v>0</v>
      </c>
      <c r="K31" s="192"/>
      <c r="L31" s="197" t="str">
        <f t="shared" si="8"/>
        <v>OK</v>
      </c>
    </row>
    <row r="32" spans="2:12" x14ac:dyDescent="0.2">
      <c r="B32" s="126" t="s">
        <v>83</v>
      </c>
      <c r="C32" s="276"/>
      <c r="D32" s="277"/>
      <c r="E32" s="277"/>
      <c r="F32" s="277"/>
      <c r="G32" s="278"/>
      <c r="H32" s="28">
        <f>SUM(H33:H37)</f>
        <v>0</v>
      </c>
      <c r="I32" s="29">
        <f>SUM(I33:I37)</f>
        <v>0</v>
      </c>
      <c r="J32" s="30">
        <f t="shared" si="2"/>
        <v>0</v>
      </c>
      <c r="K32" s="192"/>
      <c r="L32" s="197"/>
    </row>
    <row r="33" spans="2:12" x14ac:dyDescent="0.2">
      <c r="B33" s="13"/>
      <c r="C33" s="270"/>
      <c r="D33" s="271"/>
      <c r="E33" s="271"/>
      <c r="F33" s="271"/>
      <c r="G33" s="272"/>
      <c r="H33" s="14"/>
      <c r="I33" s="15"/>
      <c r="J33" s="31">
        <f t="shared" si="2"/>
        <v>0</v>
      </c>
      <c r="K33" s="192"/>
      <c r="L33" s="197" t="str">
        <f t="shared" ref="L33:L37" si="9">IF(AND(H33&gt;0,OR(B33="",C33="")), "Check","OK")</f>
        <v>OK</v>
      </c>
    </row>
    <row r="34" spans="2:12" x14ac:dyDescent="0.2">
      <c r="B34" s="13"/>
      <c r="C34" s="270"/>
      <c r="D34" s="271"/>
      <c r="E34" s="271"/>
      <c r="F34" s="271"/>
      <c r="G34" s="272"/>
      <c r="H34" s="14"/>
      <c r="I34" s="15"/>
      <c r="J34" s="31">
        <f t="shared" si="2"/>
        <v>0</v>
      </c>
      <c r="K34" s="192"/>
      <c r="L34" s="197" t="str">
        <f t="shared" si="9"/>
        <v>OK</v>
      </c>
    </row>
    <row r="35" spans="2:12" x14ac:dyDescent="0.2">
      <c r="B35" s="13"/>
      <c r="C35" s="270"/>
      <c r="D35" s="271"/>
      <c r="E35" s="271"/>
      <c r="F35" s="271"/>
      <c r="G35" s="272"/>
      <c r="H35" s="14"/>
      <c r="I35" s="15"/>
      <c r="J35" s="31">
        <f t="shared" si="2"/>
        <v>0</v>
      </c>
      <c r="K35" s="192"/>
      <c r="L35" s="197" t="str">
        <f t="shared" si="9"/>
        <v>OK</v>
      </c>
    </row>
    <row r="36" spans="2:12" x14ac:dyDescent="0.2">
      <c r="B36" s="13"/>
      <c r="C36" s="270"/>
      <c r="D36" s="271"/>
      <c r="E36" s="271"/>
      <c r="F36" s="271"/>
      <c r="G36" s="272"/>
      <c r="H36" s="14"/>
      <c r="I36" s="15"/>
      <c r="J36" s="31">
        <f t="shared" si="2"/>
        <v>0</v>
      </c>
      <c r="K36" s="192"/>
      <c r="L36" s="197" t="str">
        <f t="shared" si="9"/>
        <v>OK</v>
      </c>
    </row>
    <row r="37" spans="2:12" ht="12" thickBot="1" x14ac:dyDescent="0.25">
      <c r="B37" s="16"/>
      <c r="C37" s="273"/>
      <c r="D37" s="274"/>
      <c r="E37" s="274"/>
      <c r="F37" s="274"/>
      <c r="G37" s="275"/>
      <c r="H37" s="17"/>
      <c r="I37" s="18"/>
      <c r="J37" s="32">
        <f t="shared" si="2"/>
        <v>0</v>
      </c>
      <c r="K37" s="192"/>
      <c r="L37" s="197" t="str">
        <f t="shared" si="9"/>
        <v>OK</v>
      </c>
    </row>
    <row r="38" spans="2:12" x14ac:dyDescent="0.2">
      <c r="B38" s="126" t="s">
        <v>84</v>
      </c>
      <c r="C38" s="276"/>
      <c r="D38" s="277"/>
      <c r="E38" s="277"/>
      <c r="F38" s="277"/>
      <c r="G38" s="278"/>
      <c r="H38" s="28">
        <f>SUM(H39:H42)</f>
        <v>0</v>
      </c>
      <c r="I38" s="29">
        <f t="shared" ref="I38" si="10">SUM(I39:I42)</f>
        <v>0</v>
      </c>
      <c r="J38" s="31">
        <f t="shared" si="2"/>
        <v>0</v>
      </c>
      <c r="K38" s="192"/>
      <c r="L38" s="197"/>
    </row>
    <row r="39" spans="2:12" x14ac:dyDescent="0.2">
      <c r="B39" s="13"/>
      <c r="C39" s="270"/>
      <c r="D39" s="271"/>
      <c r="E39" s="271"/>
      <c r="F39" s="271"/>
      <c r="G39" s="272"/>
      <c r="H39" s="14"/>
      <c r="I39" s="15"/>
      <c r="J39" s="31">
        <f t="shared" si="2"/>
        <v>0</v>
      </c>
      <c r="K39" s="192"/>
      <c r="L39" s="197" t="str">
        <f t="shared" ref="L39:L54" si="11">IF(AND(H39&gt;0,OR(B39="",C39="")), "Check","OK")</f>
        <v>OK</v>
      </c>
    </row>
    <row r="40" spans="2:12" x14ac:dyDescent="0.2">
      <c r="B40" s="13"/>
      <c r="C40" s="270"/>
      <c r="D40" s="271"/>
      <c r="E40" s="271"/>
      <c r="F40" s="271"/>
      <c r="G40" s="272"/>
      <c r="H40" s="14"/>
      <c r="I40" s="15"/>
      <c r="J40" s="31">
        <f t="shared" si="2"/>
        <v>0</v>
      </c>
      <c r="K40" s="192"/>
      <c r="L40" s="197" t="str">
        <f t="shared" si="11"/>
        <v>OK</v>
      </c>
    </row>
    <row r="41" spans="2:12" x14ac:dyDescent="0.2">
      <c r="B41" s="13"/>
      <c r="C41" s="270"/>
      <c r="D41" s="271"/>
      <c r="E41" s="271"/>
      <c r="F41" s="271"/>
      <c r="G41" s="272"/>
      <c r="H41" s="14"/>
      <c r="I41" s="15"/>
      <c r="J41" s="31">
        <f t="shared" si="2"/>
        <v>0</v>
      </c>
      <c r="K41" s="192"/>
      <c r="L41" s="197" t="str">
        <f t="shared" si="11"/>
        <v>OK</v>
      </c>
    </row>
    <row r="42" spans="2:12" ht="12" thickBot="1" x14ac:dyDescent="0.25">
      <c r="B42" s="13"/>
      <c r="C42" s="270"/>
      <c r="D42" s="271"/>
      <c r="E42" s="271"/>
      <c r="F42" s="271"/>
      <c r="G42" s="272"/>
      <c r="H42" s="14"/>
      <c r="I42" s="15"/>
      <c r="J42" s="32">
        <f t="shared" si="2"/>
        <v>0</v>
      </c>
      <c r="K42" s="192"/>
      <c r="L42" s="197" t="str">
        <f t="shared" si="11"/>
        <v>OK</v>
      </c>
    </row>
    <row r="43" spans="2:12" x14ac:dyDescent="0.2">
      <c r="B43" s="126" t="s">
        <v>85</v>
      </c>
      <c r="C43" s="276"/>
      <c r="D43" s="277"/>
      <c r="E43" s="277"/>
      <c r="F43" s="277"/>
      <c r="G43" s="278"/>
      <c r="H43" s="28">
        <f>SUM(H44:H48)</f>
        <v>0</v>
      </c>
      <c r="I43" s="29">
        <f t="shared" ref="I43" si="12">SUM(I44:I48)</f>
        <v>0</v>
      </c>
      <c r="J43" s="168">
        <f t="shared" si="2"/>
        <v>0</v>
      </c>
      <c r="K43" s="192"/>
      <c r="L43" s="197"/>
    </row>
    <row r="44" spans="2:12" x14ac:dyDescent="0.2">
      <c r="B44" s="13"/>
      <c r="C44" s="270"/>
      <c r="D44" s="271"/>
      <c r="E44" s="271"/>
      <c r="F44" s="271"/>
      <c r="G44" s="272"/>
      <c r="H44" s="14"/>
      <c r="I44" s="15"/>
      <c r="J44" s="31">
        <f t="shared" si="2"/>
        <v>0</v>
      </c>
      <c r="K44" s="192"/>
      <c r="L44" s="197" t="str">
        <f t="shared" si="11"/>
        <v>OK</v>
      </c>
    </row>
    <row r="45" spans="2:12" x14ac:dyDescent="0.2">
      <c r="B45" s="13"/>
      <c r="C45" s="252"/>
      <c r="D45" s="253"/>
      <c r="E45" s="253"/>
      <c r="F45" s="253"/>
      <c r="G45" s="254"/>
      <c r="H45" s="14"/>
      <c r="I45" s="15"/>
      <c r="J45" s="31">
        <f t="shared" si="2"/>
        <v>0</v>
      </c>
      <c r="K45" s="192"/>
      <c r="L45" s="197" t="str">
        <f t="shared" si="11"/>
        <v>OK</v>
      </c>
    </row>
    <row r="46" spans="2:12" x14ac:dyDescent="0.2">
      <c r="B46" s="13"/>
      <c r="C46" s="252"/>
      <c r="D46" s="253"/>
      <c r="E46" s="253"/>
      <c r="F46" s="253"/>
      <c r="G46" s="254"/>
      <c r="H46" s="14"/>
      <c r="I46" s="15"/>
      <c r="J46" s="31">
        <f t="shared" si="2"/>
        <v>0</v>
      </c>
      <c r="K46" s="192"/>
      <c r="L46" s="197" t="str">
        <f t="shared" si="11"/>
        <v>OK</v>
      </c>
    </row>
    <row r="47" spans="2:12" x14ac:dyDescent="0.2">
      <c r="B47" s="13"/>
      <c r="C47" s="270"/>
      <c r="D47" s="271"/>
      <c r="E47" s="271"/>
      <c r="F47" s="271"/>
      <c r="G47" s="272"/>
      <c r="H47" s="14"/>
      <c r="I47" s="15"/>
      <c r="J47" s="31">
        <f t="shared" si="2"/>
        <v>0</v>
      </c>
      <c r="K47" s="192"/>
      <c r="L47" s="197" t="str">
        <f t="shared" si="11"/>
        <v>OK</v>
      </c>
    </row>
    <row r="48" spans="2:12" ht="12" thickBot="1" x14ac:dyDescent="0.25">
      <c r="B48" s="13"/>
      <c r="C48" s="270"/>
      <c r="D48" s="271"/>
      <c r="E48" s="271"/>
      <c r="F48" s="271"/>
      <c r="G48" s="272"/>
      <c r="H48" s="14"/>
      <c r="I48" s="15"/>
      <c r="J48" s="32">
        <f t="shared" si="2"/>
        <v>0</v>
      </c>
      <c r="K48" s="192"/>
      <c r="L48" s="197" t="str">
        <f t="shared" si="11"/>
        <v>OK</v>
      </c>
    </row>
    <row r="49" spans="2:12" x14ac:dyDescent="0.2">
      <c r="B49" s="126" t="s">
        <v>86</v>
      </c>
      <c r="C49" s="276"/>
      <c r="D49" s="277"/>
      <c r="E49" s="277"/>
      <c r="F49" s="277"/>
      <c r="G49" s="278"/>
      <c r="H49" s="28">
        <f>SUM(H50:H54)</f>
        <v>0</v>
      </c>
      <c r="I49" s="29">
        <f t="shared" ref="I49" si="13">SUM(I50:I54)</f>
        <v>0</v>
      </c>
      <c r="J49" s="31">
        <f t="shared" si="2"/>
        <v>0</v>
      </c>
      <c r="K49" s="192"/>
      <c r="L49" s="197"/>
    </row>
    <row r="50" spans="2:12" x14ac:dyDescent="0.2">
      <c r="B50" s="13"/>
      <c r="C50" s="270"/>
      <c r="D50" s="271"/>
      <c r="E50" s="271"/>
      <c r="F50" s="271"/>
      <c r="G50" s="272"/>
      <c r="H50" s="14"/>
      <c r="I50" s="15"/>
      <c r="J50" s="31">
        <f t="shared" si="2"/>
        <v>0</v>
      </c>
      <c r="K50" s="192"/>
      <c r="L50" s="197" t="str">
        <f t="shared" si="11"/>
        <v>OK</v>
      </c>
    </row>
    <row r="51" spans="2:12" x14ac:dyDescent="0.2">
      <c r="B51" s="13"/>
      <c r="C51" s="270"/>
      <c r="D51" s="271"/>
      <c r="E51" s="271"/>
      <c r="F51" s="271"/>
      <c r="G51" s="272"/>
      <c r="H51" s="14"/>
      <c r="I51" s="15"/>
      <c r="J51" s="31">
        <f t="shared" si="2"/>
        <v>0</v>
      </c>
      <c r="K51" s="192"/>
      <c r="L51" s="197" t="str">
        <f t="shared" si="11"/>
        <v>OK</v>
      </c>
    </row>
    <row r="52" spans="2:12" x14ac:dyDescent="0.2">
      <c r="B52" s="13"/>
      <c r="C52" s="270"/>
      <c r="D52" s="271"/>
      <c r="E52" s="271"/>
      <c r="F52" s="271"/>
      <c r="G52" s="272"/>
      <c r="H52" s="14"/>
      <c r="I52" s="15"/>
      <c r="J52" s="31">
        <f t="shared" si="2"/>
        <v>0</v>
      </c>
      <c r="K52" s="192"/>
      <c r="L52" s="197" t="str">
        <f t="shared" si="11"/>
        <v>OK</v>
      </c>
    </row>
    <row r="53" spans="2:12" x14ac:dyDescent="0.2">
      <c r="B53" s="13"/>
      <c r="C53" s="270"/>
      <c r="D53" s="271"/>
      <c r="E53" s="271"/>
      <c r="F53" s="271"/>
      <c r="G53" s="272"/>
      <c r="H53" s="14"/>
      <c r="I53" s="15"/>
      <c r="J53" s="31">
        <f t="shared" si="2"/>
        <v>0</v>
      </c>
      <c r="K53" s="192"/>
      <c r="L53" s="197" t="str">
        <f t="shared" si="11"/>
        <v>OK</v>
      </c>
    </row>
    <row r="54" spans="2:12" ht="12" thickBot="1" x14ac:dyDescent="0.25">
      <c r="B54" s="13"/>
      <c r="C54" s="270"/>
      <c r="D54" s="271"/>
      <c r="E54" s="271"/>
      <c r="F54" s="271"/>
      <c r="G54" s="272"/>
      <c r="H54" s="14"/>
      <c r="I54" s="15"/>
      <c r="J54" s="32">
        <f t="shared" si="2"/>
        <v>0</v>
      </c>
      <c r="K54" s="192"/>
      <c r="L54" s="197" t="str">
        <f t="shared" si="11"/>
        <v>OK</v>
      </c>
    </row>
    <row r="55" spans="2:12" x14ac:dyDescent="0.2">
      <c r="B55" s="126" t="s">
        <v>87</v>
      </c>
      <c r="C55" s="276"/>
      <c r="D55" s="277"/>
      <c r="E55" s="277"/>
      <c r="F55" s="277"/>
      <c r="G55" s="278"/>
      <c r="H55" s="28">
        <f>SUM(H56:H60)</f>
        <v>0</v>
      </c>
      <c r="I55" s="29">
        <f>SUM(I56:I60)</f>
        <v>0</v>
      </c>
      <c r="J55" s="31">
        <f t="shared" si="2"/>
        <v>0</v>
      </c>
      <c r="K55" s="192"/>
      <c r="L55" s="197"/>
    </row>
    <row r="56" spans="2:12" x14ac:dyDescent="0.2">
      <c r="B56" s="13"/>
      <c r="C56" s="270"/>
      <c r="D56" s="271"/>
      <c r="E56" s="271"/>
      <c r="F56" s="271"/>
      <c r="G56" s="272"/>
      <c r="H56" s="14"/>
      <c r="I56" s="15"/>
      <c r="J56" s="31">
        <f t="shared" si="2"/>
        <v>0</v>
      </c>
      <c r="K56" s="192"/>
      <c r="L56" s="197" t="str">
        <f t="shared" ref="L56:L86" si="14">IF(AND(H56&gt;0,OR(B56="",C56="")), "Check","OK")</f>
        <v>OK</v>
      </c>
    </row>
    <row r="57" spans="2:12" x14ac:dyDescent="0.2">
      <c r="B57" s="13"/>
      <c r="C57" s="270"/>
      <c r="D57" s="271"/>
      <c r="E57" s="271"/>
      <c r="F57" s="271"/>
      <c r="G57" s="272"/>
      <c r="H57" s="14"/>
      <c r="I57" s="15"/>
      <c r="J57" s="31">
        <f t="shared" si="2"/>
        <v>0</v>
      </c>
      <c r="K57" s="192"/>
      <c r="L57" s="197" t="str">
        <f t="shared" si="14"/>
        <v>OK</v>
      </c>
    </row>
    <row r="58" spans="2:12" x14ac:dyDescent="0.2">
      <c r="B58" s="169"/>
      <c r="C58" s="170"/>
      <c r="D58" s="171"/>
      <c r="E58" s="171"/>
      <c r="F58" s="171"/>
      <c r="G58" s="172"/>
      <c r="H58" s="173"/>
      <c r="I58" s="174"/>
      <c r="J58" s="31">
        <f t="shared" si="2"/>
        <v>0</v>
      </c>
      <c r="K58" s="192"/>
      <c r="L58" s="197" t="str">
        <f t="shared" si="14"/>
        <v>OK</v>
      </c>
    </row>
    <row r="59" spans="2:12" x14ac:dyDescent="0.2">
      <c r="B59" s="169"/>
      <c r="C59" s="170"/>
      <c r="D59" s="171"/>
      <c r="E59" s="171"/>
      <c r="F59" s="171"/>
      <c r="G59" s="172"/>
      <c r="H59" s="173"/>
      <c r="I59" s="174"/>
      <c r="J59" s="31">
        <f t="shared" si="2"/>
        <v>0</v>
      </c>
      <c r="K59" s="192"/>
      <c r="L59" s="197" t="str">
        <f t="shared" si="14"/>
        <v>OK</v>
      </c>
    </row>
    <row r="60" spans="2:12" ht="12" thickBot="1" x14ac:dyDescent="0.25">
      <c r="B60" s="13"/>
      <c r="C60" s="270"/>
      <c r="D60" s="271"/>
      <c r="E60" s="271"/>
      <c r="F60" s="271"/>
      <c r="G60" s="272"/>
      <c r="H60" s="14"/>
      <c r="I60" s="15"/>
      <c r="J60" s="32">
        <f t="shared" si="2"/>
        <v>0</v>
      </c>
      <c r="K60" s="192"/>
      <c r="L60" s="197" t="str">
        <f t="shared" si="14"/>
        <v>OK</v>
      </c>
    </row>
    <row r="61" spans="2:12" x14ac:dyDescent="0.2">
      <c r="B61" s="126" t="s">
        <v>92</v>
      </c>
      <c r="C61" s="276"/>
      <c r="D61" s="277"/>
      <c r="E61" s="277"/>
      <c r="F61" s="277"/>
      <c r="G61" s="278"/>
      <c r="H61" s="28">
        <f>SUM(H62:H68)</f>
        <v>0</v>
      </c>
      <c r="I61" s="29">
        <f>SUM(I62:I68)</f>
        <v>0</v>
      </c>
      <c r="J61" s="31">
        <f t="shared" si="2"/>
        <v>0</v>
      </c>
      <c r="K61" s="192"/>
      <c r="L61" s="197"/>
    </row>
    <row r="62" spans="2:12" x14ac:dyDescent="0.2">
      <c r="B62" s="169"/>
      <c r="C62" s="282"/>
      <c r="D62" s="283"/>
      <c r="E62" s="283"/>
      <c r="F62" s="283"/>
      <c r="G62" s="284"/>
      <c r="H62" s="173"/>
      <c r="I62" s="174"/>
      <c r="J62" s="168">
        <f t="shared" si="2"/>
        <v>0</v>
      </c>
      <c r="K62" s="192"/>
      <c r="L62" s="197" t="str">
        <f t="shared" si="14"/>
        <v>OK</v>
      </c>
    </row>
    <row r="63" spans="2:12" x14ac:dyDescent="0.2">
      <c r="B63" s="169"/>
      <c r="C63" s="282"/>
      <c r="D63" s="283"/>
      <c r="E63" s="283"/>
      <c r="F63" s="283"/>
      <c r="G63" s="284"/>
      <c r="H63" s="173"/>
      <c r="I63" s="174"/>
      <c r="J63" s="168">
        <f t="shared" si="2"/>
        <v>0</v>
      </c>
      <c r="K63" s="192"/>
      <c r="L63" s="197" t="str">
        <f t="shared" si="14"/>
        <v>OK</v>
      </c>
    </row>
    <row r="64" spans="2:12" x14ac:dyDescent="0.2">
      <c r="B64" s="169"/>
      <c r="C64" s="282"/>
      <c r="D64" s="283"/>
      <c r="E64" s="283"/>
      <c r="F64" s="283"/>
      <c r="G64" s="284"/>
      <c r="H64" s="173"/>
      <c r="I64" s="174"/>
      <c r="J64" s="168">
        <f t="shared" si="2"/>
        <v>0</v>
      </c>
      <c r="K64" s="192"/>
      <c r="L64" s="197" t="str">
        <f t="shared" si="14"/>
        <v>OK</v>
      </c>
    </row>
    <row r="65" spans="2:13" x14ac:dyDescent="0.2">
      <c r="B65" s="169"/>
      <c r="C65" s="282"/>
      <c r="D65" s="283"/>
      <c r="E65" s="283"/>
      <c r="F65" s="283"/>
      <c r="G65" s="284"/>
      <c r="H65" s="173"/>
      <c r="I65" s="174"/>
      <c r="J65" s="168">
        <f t="shared" si="2"/>
        <v>0</v>
      </c>
      <c r="K65" s="192"/>
      <c r="L65" s="197" t="str">
        <f t="shared" si="14"/>
        <v>OK</v>
      </c>
    </row>
    <row r="66" spans="2:13" x14ac:dyDescent="0.2">
      <c r="B66" s="169"/>
      <c r="C66" s="282"/>
      <c r="D66" s="283"/>
      <c r="E66" s="283"/>
      <c r="F66" s="283"/>
      <c r="G66" s="284"/>
      <c r="H66" s="173"/>
      <c r="I66" s="174"/>
      <c r="J66" s="168">
        <f t="shared" si="2"/>
        <v>0</v>
      </c>
      <c r="K66" s="192"/>
      <c r="L66" s="197" t="str">
        <f t="shared" si="14"/>
        <v>OK</v>
      </c>
    </row>
    <row r="67" spans="2:13" x14ac:dyDescent="0.2">
      <c r="B67" s="169"/>
      <c r="C67" s="282"/>
      <c r="D67" s="283"/>
      <c r="E67" s="283"/>
      <c r="F67" s="283"/>
      <c r="G67" s="284"/>
      <c r="H67" s="173"/>
      <c r="I67" s="174"/>
      <c r="J67" s="168">
        <f t="shared" si="2"/>
        <v>0</v>
      </c>
      <c r="K67" s="192"/>
      <c r="L67" s="197" t="str">
        <f t="shared" si="14"/>
        <v>OK</v>
      </c>
    </row>
    <row r="68" spans="2:13" ht="12" thickBot="1" x14ac:dyDescent="0.25">
      <c r="B68" s="169"/>
      <c r="C68" s="323"/>
      <c r="D68" s="324"/>
      <c r="E68" s="324"/>
      <c r="F68" s="324"/>
      <c r="G68" s="325"/>
      <c r="H68" s="173"/>
      <c r="I68" s="174"/>
      <c r="J68" s="168">
        <f t="shared" si="2"/>
        <v>0</v>
      </c>
      <c r="K68" s="192"/>
      <c r="L68" s="197" t="str">
        <f t="shared" si="14"/>
        <v>OK</v>
      </c>
    </row>
    <row r="69" spans="2:13" ht="27.75" customHeight="1" thickBot="1" x14ac:dyDescent="0.25">
      <c r="B69" s="63" t="s">
        <v>94</v>
      </c>
      <c r="C69" s="285"/>
      <c r="D69" s="286"/>
      <c r="E69" s="286"/>
      <c r="F69" s="286"/>
      <c r="G69" s="287"/>
      <c r="H69" s="24">
        <f>SUM(H70:H78)</f>
        <v>0</v>
      </c>
      <c r="I69" s="25">
        <f>SUM(I70:I78)</f>
        <v>0</v>
      </c>
      <c r="J69" s="26">
        <f t="shared" si="2"/>
        <v>0</v>
      </c>
      <c r="K69" s="193">
        <v>0.2</v>
      </c>
      <c r="L69" s="33" t="str">
        <f>IF($H$69=0,"OK",IF((H69/$H$12)&lt;=K69,"OK","Superamento della soglia del 20%"))</f>
        <v>OK</v>
      </c>
      <c r="M69" s="251"/>
    </row>
    <row r="70" spans="2:13" x14ac:dyDescent="0.2">
      <c r="B70" s="166" t="s">
        <v>139</v>
      </c>
      <c r="C70" s="279" t="s">
        <v>140</v>
      </c>
      <c r="D70" s="280"/>
      <c r="E70" s="280"/>
      <c r="F70" s="280"/>
      <c r="G70" s="281"/>
      <c r="H70" s="19"/>
      <c r="I70" s="20"/>
      <c r="J70" s="30">
        <f t="shared" si="2"/>
        <v>0</v>
      </c>
      <c r="K70" s="192"/>
      <c r="L70" s="197" t="str">
        <f t="shared" si="14"/>
        <v>OK</v>
      </c>
    </row>
    <row r="71" spans="2:13" x14ac:dyDescent="0.2">
      <c r="B71" s="169"/>
      <c r="C71" s="170"/>
      <c r="D71" s="171"/>
      <c r="E71" s="171"/>
      <c r="F71" s="171"/>
      <c r="G71" s="172"/>
      <c r="H71" s="173"/>
      <c r="I71" s="174"/>
      <c r="J71" s="168">
        <f t="shared" si="2"/>
        <v>0</v>
      </c>
      <c r="K71" s="192"/>
      <c r="L71" s="197" t="str">
        <f t="shared" si="14"/>
        <v>OK</v>
      </c>
    </row>
    <row r="72" spans="2:13" x14ac:dyDescent="0.2">
      <c r="B72" s="169"/>
      <c r="C72" s="170"/>
      <c r="D72" s="171"/>
      <c r="E72" s="171"/>
      <c r="F72" s="171"/>
      <c r="G72" s="172"/>
      <c r="H72" s="173"/>
      <c r="I72" s="174"/>
      <c r="J72" s="168">
        <f t="shared" si="2"/>
        <v>0</v>
      </c>
      <c r="K72" s="192"/>
      <c r="L72" s="197" t="str">
        <f t="shared" si="14"/>
        <v>OK</v>
      </c>
    </row>
    <row r="73" spans="2:13" x14ac:dyDescent="0.2">
      <c r="B73" s="169"/>
      <c r="C73" s="170"/>
      <c r="D73" s="171"/>
      <c r="E73" s="171"/>
      <c r="F73" s="171"/>
      <c r="G73" s="172"/>
      <c r="H73" s="173"/>
      <c r="I73" s="174"/>
      <c r="J73" s="168">
        <f t="shared" si="2"/>
        <v>0</v>
      </c>
      <c r="K73" s="192"/>
      <c r="L73" s="197" t="str">
        <f t="shared" si="14"/>
        <v>OK</v>
      </c>
    </row>
    <row r="74" spans="2:13" x14ac:dyDescent="0.2">
      <c r="B74" s="169"/>
      <c r="C74" s="170"/>
      <c r="D74" s="171"/>
      <c r="E74" s="171"/>
      <c r="F74" s="171"/>
      <c r="G74" s="172"/>
      <c r="H74" s="173"/>
      <c r="I74" s="174"/>
      <c r="J74" s="168">
        <f t="shared" si="2"/>
        <v>0</v>
      </c>
      <c r="K74" s="192"/>
      <c r="L74" s="197" t="str">
        <f t="shared" si="14"/>
        <v>OK</v>
      </c>
    </row>
    <row r="75" spans="2:13" x14ac:dyDescent="0.2">
      <c r="B75" s="169"/>
      <c r="C75" s="170"/>
      <c r="D75" s="171"/>
      <c r="E75" s="171"/>
      <c r="F75" s="171"/>
      <c r="G75" s="172"/>
      <c r="H75" s="173"/>
      <c r="I75" s="174"/>
      <c r="J75" s="168">
        <f t="shared" si="2"/>
        <v>0</v>
      </c>
      <c r="K75" s="192"/>
      <c r="L75" s="197" t="str">
        <f t="shared" si="14"/>
        <v>OK</v>
      </c>
    </row>
    <row r="76" spans="2:13" x14ac:dyDescent="0.2">
      <c r="B76" s="169"/>
      <c r="C76" s="170"/>
      <c r="D76" s="171"/>
      <c r="E76" s="171"/>
      <c r="F76" s="171"/>
      <c r="G76" s="172"/>
      <c r="H76" s="173"/>
      <c r="I76" s="174"/>
      <c r="J76" s="168">
        <f t="shared" si="2"/>
        <v>0</v>
      </c>
      <c r="K76" s="192"/>
      <c r="L76" s="197" t="str">
        <f t="shared" si="14"/>
        <v>OK</v>
      </c>
    </row>
    <row r="77" spans="2:13" x14ac:dyDescent="0.2">
      <c r="B77" s="13"/>
      <c r="C77" s="270"/>
      <c r="D77" s="271"/>
      <c r="E77" s="271"/>
      <c r="F77" s="271"/>
      <c r="G77" s="272"/>
      <c r="H77" s="14"/>
      <c r="I77" s="15"/>
      <c r="J77" s="31">
        <f t="shared" si="2"/>
        <v>0</v>
      </c>
      <c r="K77" s="192"/>
      <c r="L77" s="197" t="str">
        <f t="shared" si="14"/>
        <v>OK</v>
      </c>
    </row>
    <row r="78" spans="2:13" ht="12" thickBot="1" x14ac:dyDescent="0.25">
      <c r="B78" s="16"/>
      <c r="C78" s="273"/>
      <c r="D78" s="274"/>
      <c r="E78" s="274"/>
      <c r="F78" s="274"/>
      <c r="G78" s="275"/>
      <c r="H78" s="17"/>
      <c r="I78" s="18"/>
      <c r="J78" s="32">
        <f t="shared" si="2"/>
        <v>0</v>
      </c>
      <c r="K78" s="192"/>
      <c r="L78" s="197" t="str">
        <f t="shared" si="14"/>
        <v>OK</v>
      </c>
    </row>
    <row r="79" spans="2:13" ht="12" thickBot="1" x14ac:dyDescent="0.25">
      <c r="B79" s="63" t="s">
        <v>89</v>
      </c>
      <c r="C79" s="285"/>
      <c r="D79" s="286"/>
      <c r="E79" s="286"/>
      <c r="F79" s="286"/>
      <c r="G79" s="287"/>
      <c r="H79" s="24">
        <f>SUM(H80:H83)</f>
        <v>0</v>
      </c>
      <c r="I79" s="25">
        <f>SUM(I80:I83)</f>
        <v>0</v>
      </c>
      <c r="J79" s="26">
        <f t="shared" ref="J79:J86" si="15">SUM(H79:I79)</f>
        <v>0</v>
      </c>
      <c r="K79" s="192"/>
      <c r="L79" s="197"/>
    </row>
    <row r="80" spans="2:13" x14ac:dyDescent="0.2">
      <c r="B80" s="166"/>
      <c r="C80" s="279"/>
      <c r="D80" s="280"/>
      <c r="E80" s="280"/>
      <c r="F80" s="280"/>
      <c r="G80" s="281"/>
      <c r="H80" s="19"/>
      <c r="I80" s="20"/>
      <c r="J80" s="30">
        <f t="shared" si="15"/>
        <v>0</v>
      </c>
      <c r="K80" s="192"/>
      <c r="L80" s="197" t="str">
        <f t="shared" si="14"/>
        <v>OK</v>
      </c>
    </row>
    <row r="81" spans="2:12" x14ac:dyDescent="0.2">
      <c r="B81" s="13"/>
      <c r="C81" s="270"/>
      <c r="D81" s="271"/>
      <c r="E81" s="271"/>
      <c r="F81" s="271"/>
      <c r="G81" s="272"/>
      <c r="H81" s="14"/>
      <c r="I81" s="15"/>
      <c r="J81" s="31">
        <f t="shared" si="15"/>
        <v>0</v>
      </c>
      <c r="K81" s="192"/>
      <c r="L81" s="197" t="str">
        <f t="shared" si="14"/>
        <v>OK</v>
      </c>
    </row>
    <row r="82" spans="2:12" x14ac:dyDescent="0.2">
      <c r="B82" s="13"/>
      <c r="C82" s="270"/>
      <c r="D82" s="271"/>
      <c r="E82" s="271"/>
      <c r="F82" s="271"/>
      <c r="G82" s="272"/>
      <c r="H82" s="14"/>
      <c r="I82" s="15"/>
      <c r="J82" s="31">
        <f t="shared" si="15"/>
        <v>0</v>
      </c>
      <c r="K82" s="192"/>
      <c r="L82" s="197" t="str">
        <f t="shared" si="14"/>
        <v>OK</v>
      </c>
    </row>
    <row r="83" spans="2:12" ht="12" thickBot="1" x14ac:dyDescent="0.25">
      <c r="B83" s="16"/>
      <c r="C83" s="273"/>
      <c r="D83" s="274"/>
      <c r="E83" s="274"/>
      <c r="F83" s="274"/>
      <c r="G83" s="275"/>
      <c r="H83" s="17"/>
      <c r="I83" s="18"/>
      <c r="J83" s="32">
        <f t="shared" si="15"/>
        <v>0</v>
      </c>
      <c r="K83" s="192"/>
      <c r="L83" s="197" t="str">
        <f t="shared" si="14"/>
        <v>OK</v>
      </c>
    </row>
    <row r="84" spans="2:12" ht="40.5" customHeight="1" thickBot="1" x14ac:dyDescent="0.25">
      <c r="B84" s="63" t="s">
        <v>88</v>
      </c>
      <c r="C84" s="285"/>
      <c r="D84" s="286"/>
      <c r="E84" s="286"/>
      <c r="F84" s="286"/>
      <c r="G84" s="287"/>
      <c r="H84" s="24">
        <f>SUM(H85:H86)</f>
        <v>0</v>
      </c>
      <c r="I84" s="25">
        <f>SUM(I85:I86)</f>
        <v>0</v>
      </c>
      <c r="J84" s="26">
        <f t="shared" si="15"/>
        <v>0</v>
      </c>
      <c r="K84" s="192"/>
      <c r="L84" s="197"/>
    </row>
    <row r="85" spans="2:12" x14ac:dyDescent="0.2">
      <c r="B85" s="127" t="s">
        <v>90</v>
      </c>
      <c r="C85" s="279"/>
      <c r="D85" s="280"/>
      <c r="E85" s="280"/>
      <c r="F85" s="280"/>
      <c r="G85" s="281"/>
      <c r="H85" s="34">
        <f>(20%*(H13+H69+H79))</f>
        <v>0</v>
      </c>
      <c r="I85" s="179"/>
      <c r="J85" s="31">
        <f t="shared" si="15"/>
        <v>0</v>
      </c>
      <c r="K85" s="192"/>
      <c r="L85" s="197" t="str">
        <f t="shared" si="14"/>
        <v>OK</v>
      </c>
    </row>
    <row r="86" spans="2:12" ht="12" thickBot="1" x14ac:dyDescent="0.25">
      <c r="B86" s="128" t="s">
        <v>91</v>
      </c>
      <c r="C86" s="273"/>
      <c r="D86" s="274"/>
      <c r="E86" s="274"/>
      <c r="F86" s="274"/>
      <c r="G86" s="275"/>
      <c r="H86" s="40"/>
      <c r="I86" s="18"/>
      <c r="J86" s="32">
        <f t="shared" si="15"/>
        <v>0</v>
      </c>
      <c r="K86" s="195"/>
      <c r="L86" s="198" t="str">
        <f t="shared" si="14"/>
        <v>OK</v>
      </c>
    </row>
    <row r="87" spans="2:12" ht="12" x14ac:dyDescent="0.2">
      <c r="B87" s="130"/>
      <c r="C87" s="130"/>
      <c r="D87" s="130"/>
      <c r="E87" s="130"/>
      <c r="F87" s="130"/>
      <c r="G87" s="130"/>
      <c r="H87" s="130"/>
      <c r="I87" s="130"/>
      <c r="J87" s="130"/>
      <c r="K87" s="130"/>
      <c r="L87" s="194" t="str">
        <f>IF((COUNTIF(L14:L86,"check"))&gt;0,"CHECK","OK")</f>
        <v>OK</v>
      </c>
    </row>
    <row r="88" spans="2:12" ht="47.25" customHeight="1" x14ac:dyDescent="0.2">
      <c r="B88" s="322" t="s">
        <v>93</v>
      </c>
      <c r="C88" s="322"/>
      <c r="D88" s="322"/>
      <c r="E88" s="322"/>
      <c r="F88" s="322"/>
      <c r="G88" s="322"/>
      <c r="H88" s="322"/>
      <c r="I88" s="322"/>
      <c r="J88" s="322"/>
      <c r="K88" s="322"/>
      <c r="L88" s="322"/>
    </row>
    <row r="89" spans="2:12" ht="21.95" customHeight="1" x14ac:dyDescent="0.2">
      <c r="B89" s="321"/>
      <c r="C89" s="321"/>
      <c r="D89" s="321"/>
      <c r="E89" s="321"/>
      <c r="F89" s="321"/>
      <c r="G89" s="321"/>
      <c r="H89" s="321"/>
      <c r="I89" s="321"/>
      <c r="J89" s="321"/>
      <c r="K89" s="321"/>
      <c r="L89" s="321"/>
    </row>
    <row r="90" spans="2:12" ht="51" customHeight="1" thickBot="1" x14ac:dyDescent="0.25">
      <c r="B90" s="317" t="s">
        <v>144</v>
      </c>
      <c r="C90" s="317"/>
      <c r="D90" s="317"/>
      <c r="E90" s="317"/>
      <c r="F90" s="317"/>
      <c r="G90" s="317"/>
      <c r="H90" s="317"/>
      <c r="I90" s="317"/>
      <c r="J90" s="317"/>
      <c r="K90" s="317"/>
      <c r="L90" s="317"/>
    </row>
    <row r="91" spans="2:12" ht="45.75" customHeight="1" thickBot="1" x14ac:dyDescent="0.25">
      <c r="B91" s="318" t="s">
        <v>133</v>
      </c>
      <c r="C91" s="319"/>
      <c r="D91" s="319"/>
      <c r="E91" s="319"/>
      <c r="F91" s="319"/>
      <c r="G91" s="319"/>
      <c r="H91" s="319"/>
      <c r="I91" s="319"/>
      <c r="J91" s="320"/>
      <c r="K91" s="261"/>
      <c r="L91" s="260" t="str">
        <f>IF(D8="a)","OK",IF(D8="","Indicare la percentuale di cofinanziamento uguale/superiore al 30%",IF(AND(D8="b)",OR(K91="",K91&lt;30%)),"Indicare la percentuale di cofinanziamento uguale/superiore al 30%",IF(AND(D8="b)",K91&gt;=30%),"OK"))))</f>
        <v>Indicare la percentuale di cofinanziamento uguale/superiore al 30%</v>
      </c>
    </row>
    <row r="93" spans="2:12" ht="24.95" customHeight="1" x14ac:dyDescent="0.2"/>
    <row r="94" spans="2:12" ht="24.95" customHeight="1" x14ac:dyDescent="0.2"/>
    <row r="95" spans="2:12" ht="39.950000000000003" customHeight="1" x14ac:dyDescent="0.2"/>
  </sheetData>
  <sheetProtection algorithmName="SHA-512" hashValue="Hc2O/IOtKty7zKohBPT0H4zf3msXBnYMAOmbaZ86BeQbNMtAhN5iaB+WYdvzK1MpATPkeRXJAxvReHeg3DyqSg==" saltValue="3zdyfUw82QT+cZGiC82pVQ==" spinCount="100000" sheet="1" formatColumns="0" formatRows="0"/>
  <mergeCells count="80">
    <mergeCell ref="B91:J91"/>
    <mergeCell ref="C79:G79"/>
    <mergeCell ref="C80:G80"/>
    <mergeCell ref="C81:G81"/>
    <mergeCell ref="C82:G82"/>
    <mergeCell ref="C83:G83"/>
    <mergeCell ref="C84:G84"/>
    <mergeCell ref="C85:G85"/>
    <mergeCell ref="C86:G86"/>
    <mergeCell ref="B88:L88"/>
    <mergeCell ref="B89:L89"/>
    <mergeCell ref="B90:L90"/>
    <mergeCell ref="C78:G78"/>
    <mergeCell ref="C61:G61"/>
    <mergeCell ref="C62:G62"/>
    <mergeCell ref="C63:G63"/>
    <mergeCell ref="C64:G64"/>
    <mergeCell ref="C65:G65"/>
    <mergeCell ref="C66:G66"/>
    <mergeCell ref="C67:G67"/>
    <mergeCell ref="C68:G68"/>
    <mergeCell ref="C69:G69"/>
    <mergeCell ref="C70:G70"/>
    <mergeCell ref="C77:G77"/>
    <mergeCell ref="C60:G60"/>
    <mergeCell ref="C47:G47"/>
    <mergeCell ref="C48:G48"/>
    <mergeCell ref="C49:G49"/>
    <mergeCell ref="C50:G50"/>
    <mergeCell ref="C51:G51"/>
    <mergeCell ref="C52:G52"/>
    <mergeCell ref="C53:G53"/>
    <mergeCell ref="C54:G54"/>
    <mergeCell ref="C55:G55"/>
    <mergeCell ref="C56:G56"/>
    <mergeCell ref="C57:G57"/>
    <mergeCell ref="C44:G44"/>
    <mergeCell ref="C33:G33"/>
    <mergeCell ref="C34:G34"/>
    <mergeCell ref="C35:G35"/>
    <mergeCell ref="C36:G36"/>
    <mergeCell ref="C37:G37"/>
    <mergeCell ref="C38:G38"/>
    <mergeCell ref="C39:G39"/>
    <mergeCell ref="C40:G40"/>
    <mergeCell ref="C41:G41"/>
    <mergeCell ref="C42:G42"/>
    <mergeCell ref="C43:G43"/>
    <mergeCell ref="C32:G32"/>
    <mergeCell ref="C21:G21"/>
    <mergeCell ref="C22:G22"/>
    <mergeCell ref="C23:G23"/>
    <mergeCell ref="C24:G24"/>
    <mergeCell ref="C25:G25"/>
    <mergeCell ref="C26:G26"/>
    <mergeCell ref="C27:G27"/>
    <mergeCell ref="C28:G28"/>
    <mergeCell ref="C29:G29"/>
    <mergeCell ref="C30:G30"/>
    <mergeCell ref="C31:G31"/>
    <mergeCell ref="C20:G20"/>
    <mergeCell ref="F8:G8"/>
    <mergeCell ref="B10:L10"/>
    <mergeCell ref="C11:G11"/>
    <mergeCell ref="C12:G12"/>
    <mergeCell ref="C13:G13"/>
    <mergeCell ref="C14:G14"/>
    <mergeCell ref="C15:G15"/>
    <mergeCell ref="C16:G16"/>
    <mergeCell ref="C17:G17"/>
    <mergeCell ref="C18:G18"/>
    <mergeCell ref="C19:G19"/>
    <mergeCell ref="B1:L1"/>
    <mergeCell ref="B3:G3"/>
    <mergeCell ref="C4:G4"/>
    <mergeCell ref="B5:B7"/>
    <mergeCell ref="C5:C7"/>
    <mergeCell ref="D5:D7"/>
    <mergeCell ref="E5:E6"/>
    <mergeCell ref="F5:G7"/>
  </mergeCells>
  <conditionalFormatting sqref="L14">
    <cfRule type="containsText" dxfId="126" priority="34" operator="containsText" text="OK">
      <formula>NOT(ISERROR(SEARCH("OK",L14)))</formula>
    </cfRule>
    <cfRule type="containsText" dxfId="125" priority="35" operator="containsText" text="Violazione della soglia. Necessario rivedere i dati prodotti.">
      <formula>NOT(ISERROR(SEARCH("Violazione della soglia. Necessario rivedere i dati prodotti.",L14)))</formula>
    </cfRule>
  </conditionalFormatting>
  <conditionalFormatting sqref="F8">
    <cfRule type="containsText" dxfId="124" priority="26" operator="containsText" text="ERRORE: solo le Piccole Imprese ex par. 2.1 comma 1 lett. a)  dell'Avviso sono ammissibili a contributo ai sensi dell'Art. 22del Reg. 651. RIFORMULARE">
      <formula>NOT(ISERROR(SEARCH("ERRORE: solo le Piccole Imprese ex par. 2.1 comma 1 lett. a)  dell'Avviso sono ammissibili a contributo ai sensi dell'Art. 22del Reg. 651. RIFORMULARE",F8)))</formula>
    </cfRule>
    <cfRule type="containsText" dxfId="123" priority="32" operator="containsText" text="OK">
      <formula>NOT(ISERROR(SEARCH("OK",F8)))</formula>
    </cfRule>
    <cfRule type="containsText" dxfId="122" priority="33" operator="containsText" text="ERRORE: solo le Piccole Imprese ex par. 2.1 comma 1 lett. a)  dell'Avviso sono ammissibili a contributo ai sensi dell'Art. 22del Reg. 651. RIFORMULARE.">
      <formula>NOT(ISERROR(SEARCH("ERRORE: solo le Piccole Imprese ex par. 2.1 comma 1 lett. a)  dell'Avviso sono ammissibili a contributo ai sensi dell'Art. 22del Reg. 651. RIFORMULARE.",F8)))</formula>
    </cfRule>
  </conditionalFormatting>
  <conditionalFormatting sqref="L12">
    <cfRule type="containsText" dxfId="121" priority="28" operator="containsText" text="Rivedere importi e/o descrizione spesa ammissibile">
      <formula>NOT(ISERROR(SEARCH("Rivedere importi e/o descrizione spesa ammissibile",L12)))</formula>
    </cfRule>
    <cfRule type="containsText" dxfId="120" priority="31" operator="containsText" text="OK">
      <formula>NOT(ISERROR(SEARCH("OK",L12)))</formula>
    </cfRule>
  </conditionalFormatting>
  <conditionalFormatting sqref="L86">
    <cfRule type="containsText" dxfId="119" priority="29" operator="containsText" text="OK">
      <formula>NOT(ISERROR(SEARCH("OK",L86)))</formula>
    </cfRule>
    <cfRule type="containsText" dxfId="118" priority="30" operator="containsText" text="Voce di spesa non ammissibile a contributo">
      <formula>NOT(ISERROR(SEARCH("Voce di spesa non ammissibile a contributo",L86)))</formula>
    </cfRule>
  </conditionalFormatting>
  <conditionalFormatting sqref="H9">
    <cfRule type="containsText" dxfId="117" priority="27" operator="containsText" text="ok">
      <formula>NOT(ISERROR(SEARCH("ok",H9)))</formula>
    </cfRule>
  </conditionalFormatting>
  <conditionalFormatting sqref="L87">
    <cfRule type="containsText" dxfId="116" priority="24" operator="containsText" text="ok">
      <formula>NOT(ISERROR(SEARCH("ok",L87)))</formula>
    </cfRule>
    <cfRule type="containsText" dxfId="115" priority="25" operator="containsText" text="Check">
      <formula>NOT(ISERROR(SEARCH("Check",L87)))</formula>
    </cfRule>
  </conditionalFormatting>
  <conditionalFormatting sqref="L15">
    <cfRule type="containsText" dxfId="114" priority="22" operator="containsText" text="ok">
      <formula>NOT(ISERROR(SEARCH("ok",L15)))</formula>
    </cfRule>
    <cfRule type="containsText" dxfId="113" priority="23" operator="containsText" text="Check">
      <formula>NOT(ISERROR(SEARCH("Check",L15)))</formula>
    </cfRule>
  </conditionalFormatting>
  <conditionalFormatting sqref="L33:L37 L27:L31 L21:L25 L16:L19 L56:L60 L39:L41 L62:L68">
    <cfRule type="containsText" dxfId="112" priority="20" operator="containsText" text="ok">
      <formula>NOT(ISERROR(SEARCH("ok",L16)))</formula>
    </cfRule>
    <cfRule type="containsText" dxfId="111" priority="21" operator="containsText" text="Check">
      <formula>NOT(ISERROR(SEARCH("Check",L16)))</formula>
    </cfRule>
  </conditionalFormatting>
  <conditionalFormatting sqref="F8:G8">
    <cfRule type="containsText" dxfId="110" priority="19" operator="containsText" text="ERRORE: per Piccole Imprese ex par. 2.1 comma 1 lett. a)  dell'Avviso, selezionare a) nel campo Identificativo Tipologia Investimento">
      <formula>NOT(ISERROR(SEARCH("ERRORE: per Piccole Imprese ex par. 2.1 comma 1 lett. a)  dell'Avviso, selezionare a) nel campo Identificativo Tipologia Investimento",F8)))</formula>
    </cfRule>
  </conditionalFormatting>
  <conditionalFormatting sqref="L78 L85">
    <cfRule type="containsText" dxfId="109" priority="17" operator="containsText" text="ok">
      <formula>NOT(ISERROR(SEARCH("ok",L78)))</formula>
    </cfRule>
    <cfRule type="containsText" dxfId="108" priority="18" operator="containsText" text="Check">
      <formula>NOT(ISERROR(SEARCH("Check",L78)))</formula>
    </cfRule>
  </conditionalFormatting>
  <conditionalFormatting sqref="L42 L47:L48 L44 L50:L54">
    <cfRule type="containsText" dxfId="107" priority="15" operator="containsText" text="ok">
      <formula>NOT(ISERROR(SEARCH("ok",L42)))</formula>
    </cfRule>
    <cfRule type="containsText" dxfId="106" priority="16" operator="containsText" text="Check">
      <formula>NOT(ISERROR(SEARCH("Check",L42)))</formula>
    </cfRule>
  </conditionalFormatting>
  <conditionalFormatting sqref="L69:L77">
    <cfRule type="containsText" dxfId="105" priority="13" operator="containsText" text="ok">
      <formula>NOT(ISERROR(SEARCH("ok",L69)))</formula>
    </cfRule>
    <cfRule type="containsText" dxfId="104" priority="14" operator="containsText" text="Check">
      <formula>NOT(ISERROR(SEARCH("Check",L69)))</formula>
    </cfRule>
  </conditionalFormatting>
  <conditionalFormatting sqref="L80">
    <cfRule type="containsText" dxfId="103" priority="7" operator="containsText" text="ok">
      <formula>NOT(ISERROR(SEARCH("ok",L80)))</formula>
    </cfRule>
    <cfRule type="containsText" dxfId="102" priority="8" operator="containsText" text="Check">
      <formula>NOT(ISERROR(SEARCH("Check",L80)))</formula>
    </cfRule>
  </conditionalFormatting>
  <conditionalFormatting sqref="L81">
    <cfRule type="containsText" dxfId="101" priority="11" operator="containsText" text="OK">
      <formula>NOT(ISERROR(SEARCH("OK",L81)))</formula>
    </cfRule>
    <cfRule type="containsText" dxfId="100" priority="12" operator="containsText" text="Voce di spesa non ammissibile a contributo">
      <formula>NOT(ISERROR(SEARCH("Voce di spesa non ammissibile a contributo",L81)))</formula>
    </cfRule>
  </conditionalFormatting>
  <conditionalFormatting sqref="L82:L83">
    <cfRule type="containsText" dxfId="99" priority="9" operator="containsText" text="ok">
      <formula>NOT(ISERROR(SEARCH("ok",L82)))</formula>
    </cfRule>
    <cfRule type="containsText" dxfId="98" priority="10" operator="containsText" text="Check">
      <formula>NOT(ISERROR(SEARCH("Check",L82)))</formula>
    </cfRule>
  </conditionalFormatting>
  <conditionalFormatting sqref="L45:L46">
    <cfRule type="containsText" dxfId="97" priority="5" operator="containsText" text="ok">
      <formula>NOT(ISERROR(SEARCH("ok",L45)))</formula>
    </cfRule>
    <cfRule type="containsText" dxfId="96" priority="6" operator="containsText" text="Check">
      <formula>NOT(ISERROR(SEARCH("Check",L45)))</formula>
    </cfRule>
  </conditionalFormatting>
  <conditionalFormatting sqref="L69">
    <cfRule type="containsText" dxfId="95" priority="4" operator="containsText" text="Superamento della soglia del 20%">
      <formula>NOT(ISERROR(SEARCH("Superamento della soglia del 20%",L69)))</formula>
    </cfRule>
  </conditionalFormatting>
  <conditionalFormatting sqref="L91">
    <cfRule type="containsText" dxfId="94" priority="2" operator="containsText" text="ok">
      <formula>NOT(ISERROR(SEARCH("ok",L91)))</formula>
    </cfRule>
    <cfRule type="containsText" dxfId="93" priority="3" operator="containsText" text="Indicare la percentuale di cofinanziamento uguale/superiore al 30%">
      <formula>NOT(ISERROR(SEARCH("Indicare la percentuale di cofinanziamento uguale/superiore al 30%",L91)))</formula>
    </cfRule>
  </conditionalFormatting>
  <conditionalFormatting sqref="K91">
    <cfRule type="expression" dxfId="92" priority="1">
      <formula>"se($D$8=""a)"""</formula>
    </cfRule>
  </conditionalFormatting>
  <printOptions horizontalCentered="1" verticalCentered="1"/>
  <pageMargins left="0.11811023622047245" right="0.11811023622047245" top="0.15748031496062992" bottom="0.19685039370078741" header="0.31496062992125984" footer="0.31496062992125984"/>
  <pageSetup paperSize="9" scale="43" orientation="landscape" r:id="rId1"/>
  <rowBreaks count="1" manualBreakCount="1">
    <brk id="9" max="16383" man="1"/>
  </rowBreaks>
  <ignoredErrors>
    <ignoredError sqref="L69"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errorTitle="Valore immesso non valido" error="Selezionare una tra le opzioni disponibili" xr:uid="{804934BB-396B-4E22-B997-9FB3EBCCD857}">
          <x14:formula1>
            <xm:f>Elenco!$C$6:$C$7</xm:f>
          </x14:formula1>
          <xm:sqref>E8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B864D-7018-4228-BAB7-08453C0A2440}">
  <sheetPr>
    <tabColor rgb="FFFFFF00"/>
    <pageSetUpPr fitToPage="1"/>
  </sheetPr>
  <dimension ref="B2:V88"/>
  <sheetViews>
    <sheetView showGridLines="0" topLeftCell="B2" zoomScale="75" zoomScaleNormal="75" zoomScaleSheetLayoutView="100" zoomScalePageLayoutView="75" workbookViewId="0">
      <pane xSplit="1" ySplit="4" topLeftCell="C39" activePane="bottomRight" state="frozenSplit"/>
      <selection activeCell="D29" sqref="D29"/>
      <selection pane="topRight" activeCell="D29" sqref="D29"/>
      <selection pane="bottomLeft" activeCell="D29" sqref="D29"/>
      <selection pane="bottomRight" activeCell="M9" sqref="M9"/>
    </sheetView>
  </sheetViews>
  <sheetFormatPr defaultColWidth="8.6640625" defaultRowHeight="11.25" x14ac:dyDescent="0.2"/>
  <cols>
    <col min="1" max="1" width="8.6640625" style="178"/>
    <col min="2" max="2" width="53" style="178" customWidth="1"/>
    <col min="3" max="21" width="15" style="178" customWidth="1"/>
    <col min="22" max="16384" width="8.6640625" style="178"/>
  </cols>
  <sheetData>
    <row r="2" spans="2:22" ht="16.5" thickBot="1" x14ac:dyDescent="0.3">
      <c r="B2" s="328" t="s">
        <v>119</v>
      </c>
      <c r="C2" s="328"/>
      <c r="D2" s="328"/>
      <c r="E2" s="328"/>
      <c r="F2" s="328"/>
      <c r="G2" s="328"/>
      <c r="H2" s="328"/>
      <c r="I2" s="103"/>
      <c r="J2" s="103"/>
      <c r="K2" s="103"/>
      <c r="L2" s="103"/>
      <c r="M2" s="103"/>
      <c r="N2" s="103"/>
      <c r="O2" s="103"/>
      <c r="P2" s="103"/>
      <c r="Q2" s="103"/>
      <c r="R2" s="103"/>
      <c r="S2" s="103"/>
      <c r="T2" s="103"/>
      <c r="U2" s="103"/>
      <c r="V2" s="110"/>
    </row>
    <row r="3" spans="2:22" x14ac:dyDescent="0.2">
      <c r="B3" s="326" t="s">
        <v>120</v>
      </c>
      <c r="C3" s="326"/>
      <c r="D3" s="326"/>
      <c r="E3" s="326"/>
      <c r="F3" s="327" t="str">
        <f>IF(U6="","",IF(V80="OK","OK","Predisporre/Rivedere articolazione temporale"))</f>
        <v>OK</v>
      </c>
      <c r="G3" s="327"/>
      <c r="H3" s="327"/>
      <c r="I3" s="327"/>
      <c r="J3" s="108"/>
      <c r="K3" s="108"/>
      <c r="L3" s="103"/>
      <c r="M3" s="103"/>
      <c r="N3" s="103"/>
      <c r="O3" s="103"/>
      <c r="P3" s="103"/>
      <c r="Q3" s="103"/>
      <c r="R3" s="103"/>
      <c r="S3" s="103"/>
      <c r="T3" s="103"/>
      <c r="U3" s="103"/>
      <c r="V3" s="110"/>
    </row>
    <row r="4" spans="2:22" ht="12" thickBot="1" x14ac:dyDescent="0.25">
      <c r="B4" s="109"/>
      <c r="C4" s="103"/>
      <c r="D4" s="103"/>
      <c r="E4" s="103"/>
      <c r="F4" s="103"/>
      <c r="G4" s="103"/>
      <c r="H4" s="103"/>
      <c r="I4" s="103"/>
      <c r="J4" s="103"/>
      <c r="K4" s="103"/>
      <c r="L4" s="103"/>
      <c r="M4" s="103"/>
      <c r="N4" s="103"/>
      <c r="O4" s="103"/>
      <c r="P4" s="103"/>
      <c r="Q4" s="103"/>
      <c r="R4" s="103"/>
      <c r="S4" s="103"/>
      <c r="T4" s="103"/>
      <c r="U4" s="103"/>
      <c r="V4" s="110"/>
    </row>
    <row r="5" spans="2:22" ht="12" thickBot="1" x14ac:dyDescent="0.25">
      <c r="B5" s="61" t="str">
        <f>'1-Soggetto2'!B11</f>
        <v>Voci di spesa</v>
      </c>
      <c r="C5" s="180">
        <v>43831</v>
      </c>
      <c r="D5" s="180">
        <v>43862</v>
      </c>
      <c r="E5" s="180">
        <v>43891</v>
      </c>
      <c r="F5" s="180">
        <v>43922</v>
      </c>
      <c r="G5" s="180">
        <v>43952</v>
      </c>
      <c r="H5" s="180">
        <v>43983</v>
      </c>
      <c r="I5" s="180">
        <v>44013</v>
      </c>
      <c r="J5" s="180">
        <v>44044</v>
      </c>
      <c r="K5" s="180">
        <v>44075</v>
      </c>
      <c r="L5" s="180">
        <v>44105</v>
      </c>
      <c r="M5" s="180">
        <v>44136</v>
      </c>
      <c r="N5" s="180">
        <v>44166</v>
      </c>
      <c r="O5" s="180">
        <v>44197</v>
      </c>
      <c r="P5" s="180">
        <v>44228</v>
      </c>
      <c r="Q5" s="180">
        <v>44256</v>
      </c>
      <c r="R5" s="180">
        <v>44287</v>
      </c>
      <c r="S5" s="180">
        <v>44317</v>
      </c>
      <c r="T5" s="180">
        <v>44348</v>
      </c>
      <c r="U5" s="4" t="s">
        <v>3</v>
      </c>
      <c r="V5" s="110"/>
    </row>
    <row r="6" spans="2:22" ht="21.75" customHeight="1" thickBot="1" x14ac:dyDescent="0.25">
      <c r="B6" s="189" t="s">
        <v>95</v>
      </c>
      <c r="C6" s="190">
        <f>+C7+C63+C73+C78</f>
        <v>0</v>
      </c>
      <c r="D6" s="190">
        <f t="shared" ref="D6:T6" si="0">+D7+D63+D73+D78</f>
        <v>0</v>
      </c>
      <c r="E6" s="190">
        <f t="shared" si="0"/>
        <v>0</v>
      </c>
      <c r="F6" s="190">
        <f t="shared" si="0"/>
        <v>0</v>
      </c>
      <c r="G6" s="190">
        <f t="shared" si="0"/>
        <v>0</v>
      </c>
      <c r="H6" s="190">
        <f t="shared" si="0"/>
        <v>0</v>
      </c>
      <c r="I6" s="190">
        <f t="shared" si="0"/>
        <v>0</v>
      </c>
      <c r="J6" s="190">
        <f t="shared" si="0"/>
        <v>0</v>
      </c>
      <c r="K6" s="190">
        <f t="shared" si="0"/>
        <v>0</v>
      </c>
      <c r="L6" s="190">
        <f t="shared" si="0"/>
        <v>0</v>
      </c>
      <c r="M6" s="190">
        <f t="shared" si="0"/>
        <v>0</v>
      </c>
      <c r="N6" s="190">
        <f t="shared" si="0"/>
        <v>0</v>
      </c>
      <c r="O6" s="190">
        <f t="shared" si="0"/>
        <v>0</v>
      </c>
      <c r="P6" s="190">
        <f t="shared" si="0"/>
        <v>0</v>
      </c>
      <c r="Q6" s="190">
        <f t="shared" si="0"/>
        <v>0</v>
      </c>
      <c r="R6" s="190">
        <f t="shared" si="0"/>
        <v>0</v>
      </c>
      <c r="S6" s="190">
        <f t="shared" si="0"/>
        <v>0</v>
      </c>
      <c r="T6" s="190">
        <f t="shared" si="0"/>
        <v>0</v>
      </c>
      <c r="U6" s="190">
        <f>SUM(C6:T6)</f>
        <v>0</v>
      </c>
      <c r="V6" s="21" t="str">
        <f>IF(U6='1-Soggetto2'!H12,"OK","CHECK")</f>
        <v>OK</v>
      </c>
    </row>
    <row r="7" spans="2:22" ht="12" thickBot="1" x14ac:dyDescent="0.25">
      <c r="B7" s="186" t="str">
        <f>IF('1-Soggetto2'!B13="","",'1-Soggetto2'!B13)</f>
        <v>Costi operativi</v>
      </c>
      <c r="C7" s="187">
        <f>+C8+C14+C20+C26+C32+C37+C43+C49+C55</f>
        <v>0</v>
      </c>
      <c r="D7" s="187">
        <f t="shared" ref="D7:T7" si="1">+D8+D14+D20+D26+D32+D37+D43+D49+D55</f>
        <v>0</v>
      </c>
      <c r="E7" s="187">
        <f t="shared" si="1"/>
        <v>0</v>
      </c>
      <c r="F7" s="187">
        <f t="shared" si="1"/>
        <v>0</v>
      </c>
      <c r="G7" s="187">
        <f t="shared" si="1"/>
        <v>0</v>
      </c>
      <c r="H7" s="187">
        <f t="shared" si="1"/>
        <v>0</v>
      </c>
      <c r="I7" s="187">
        <f t="shared" si="1"/>
        <v>0</v>
      </c>
      <c r="J7" s="187">
        <f t="shared" si="1"/>
        <v>0</v>
      </c>
      <c r="K7" s="187">
        <f t="shared" si="1"/>
        <v>0</v>
      </c>
      <c r="L7" s="187">
        <f t="shared" si="1"/>
        <v>0</v>
      </c>
      <c r="M7" s="187">
        <f t="shared" si="1"/>
        <v>0</v>
      </c>
      <c r="N7" s="187">
        <f t="shared" si="1"/>
        <v>0</v>
      </c>
      <c r="O7" s="187">
        <f t="shared" si="1"/>
        <v>0</v>
      </c>
      <c r="P7" s="187">
        <f t="shared" si="1"/>
        <v>0</v>
      </c>
      <c r="Q7" s="187">
        <f t="shared" si="1"/>
        <v>0</v>
      </c>
      <c r="R7" s="187">
        <f t="shared" si="1"/>
        <v>0</v>
      </c>
      <c r="S7" s="187">
        <f t="shared" si="1"/>
        <v>0</v>
      </c>
      <c r="T7" s="187">
        <f t="shared" si="1"/>
        <v>0</v>
      </c>
      <c r="U7" s="187">
        <f>SUM(C7:T7)</f>
        <v>0</v>
      </c>
      <c r="V7" s="21" t="str">
        <f>IF(U7='1-Soggetto2'!H13,"OK","CHECK")</f>
        <v>OK</v>
      </c>
    </row>
    <row r="8" spans="2:22" ht="12" thickBot="1" x14ac:dyDescent="0.25">
      <c r="B8" s="63" t="str">
        <f>IF('1-Soggetto2'!B14="","",'1-Soggetto2'!B14)</f>
        <v>Locazione o l'affitto di immobili e centri culturali</v>
      </c>
      <c r="C8" s="24">
        <f t="shared" ref="C8" si="2">SUM(C9:C13)</f>
        <v>0</v>
      </c>
      <c r="D8" s="24">
        <f t="shared" ref="D8:T8" si="3">SUM(D9:D13)</f>
        <v>0</v>
      </c>
      <c r="E8" s="24">
        <f t="shared" si="3"/>
        <v>0</v>
      </c>
      <c r="F8" s="24">
        <f t="shared" si="3"/>
        <v>0</v>
      </c>
      <c r="G8" s="24">
        <f t="shared" si="3"/>
        <v>0</v>
      </c>
      <c r="H8" s="24">
        <f t="shared" si="3"/>
        <v>0</v>
      </c>
      <c r="I8" s="24">
        <f t="shared" si="3"/>
        <v>0</v>
      </c>
      <c r="J8" s="24">
        <f t="shared" si="3"/>
        <v>0</v>
      </c>
      <c r="K8" s="24">
        <f t="shared" si="3"/>
        <v>0</v>
      </c>
      <c r="L8" s="24">
        <f t="shared" si="3"/>
        <v>0</v>
      </c>
      <c r="M8" s="24">
        <f t="shared" si="3"/>
        <v>0</v>
      </c>
      <c r="N8" s="24">
        <f t="shared" si="3"/>
        <v>0</v>
      </c>
      <c r="O8" s="24">
        <f t="shared" si="3"/>
        <v>0</v>
      </c>
      <c r="P8" s="24">
        <f t="shared" si="3"/>
        <v>0</v>
      </c>
      <c r="Q8" s="24">
        <f t="shared" si="3"/>
        <v>0</v>
      </c>
      <c r="R8" s="24">
        <f t="shared" si="3"/>
        <v>0</v>
      </c>
      <c r="S8" s="24">
        <f t="shared" si="3"/>
        <v>0</v>
      </c>
      <c r="T8" s="24">
        <f t="shared" si="3"/>
        <v>0</v>
      </c>
      <c r="U8" s="24">
        <f>SUM(C8:T8)</f>
        <v>0</v>
      </c>
      <c r="V8" s="21" t="str">
        <f>IF(U8='1-Soggetto2'!H14,"OK","CHECK")</f>
        <v>OK</v>
      </c>
    </row>
    <row r="9" spans="2:22" x14ac:dyDescent="0.2">
      <c r="B9" s="127" t="str">
        <f>IF('1-Soggetto2'!B15="","",'1-Soggetto2'!B15)</f>
        <v/>
      </c>
      <c r="C9" s="14"/>
      <c r="D9" s="14"/>
      <c r="E9" s="14"/>
      <c r="F9" s="14"/>
      <c r="G9" s="14"/>
      <c r="H9" s="14"/>
      <c r="I9" s="14"/>
      <c r="J9" s="14"/>
      <c r="K9" s="14"/>
      <c r="L9" s="14"/>
      <c r="M9" s="14"/>
      <c r="N9" s="14"/>
      <c r="O9" s="14"/>
      <c r="P9" s="14"/>
      <c r="Q9" s="14"/>
      <c r="R9" s="14"/>
      <c r="S9" s="14"/>
      <c r="T9" s="14"/>
      <c r="U9" s="34">
        <f>SUM(C9:T9)</f>
        <v>0</v>
      </c>
      <c r="V9" s="21" t="str">
        <f>IF(U9='1-Soggetto2'!H15,"OK","CHECK")</f>
        <v>OK</v>
      </c>
    </row>
    <row r="10" spans="2:22" x14ac:dyDescent="0.2">
      <c r="B10" s="127" t="str">
        <f>IF('1-Soggetto2'!B16="","",'1-Soggetto2'!B16)</f>
        <v/>
      </c>
      <c r="C10" s="14"/>
      <c r="D10" s="14"/>
      <c r="E10" s="14"/>
      <c r="F10" s="14"/>
      <c r="G10" s="14"/>
      <c r="H10" s="14"/>
      <c r="I10" s="14"/>
      <c r="J10" s="14"/>
      <c r="K10" s="14"/>
      <c r="L10" s="14"/>
      <c r="M10" s="14"/>
      <c r="N10" s="14"/>
      <c r="O10" s="14"/>
      <c r="P10" s="14"/>
      <c r="Q10" s="14"/>
      <c r="R10" s="14"/>
      <c r="S10" s="14"/>
      <c r="T10" s="14"/>
      <c r="U10" s="34">
        <f t="shared" ref="U10:U73" si="4">SUM(C10:T10)</f>
        <v>0</v>
      </c>
      <c r="V10" s="21" t="str">
        <f>IF(U10='1-Soggetto2'!H16,"OK","CHECK")</f>
        <v>OK</v>
      </c>
    </row>
    <row r="11" spans="2:22" x14ac:dyDescent="0.2">
      <c r="B11" s="127" t="str">
        <f>IF('1-Soggetto2'!B17="","",'1-Soggetto2'!B17)</f>
        <v/>
      </c>
      <c r="C11" s="14"/>
      <c r="D11" s="14"/>
      <c r="E11" s="14"/>
      <c r="F11" s="14"/>
      <c r="G11" s="14"/>
      <c r="H11" s="14"/>
      <c r="I11" s="14"/>
      <c r="J11" s="14"/>
      <c r="K11" s="14"/>
      <c r="L11" s="14"/>
      <c r="M11" s="14"/>
      <c r="N11" s="14"/>
      <c r="O11" s="14"/>
      <c r="P11" s="14"/>
      <c r="Q11" s="14"/>
      <c r="R11" s="14"/>
      <c r="S11" s="14"/>
      <c r="T11" s="14"/>
      <c r="U11" s="34">
        <f t="shared" si="4"/>
        <v>0</v>
      </c>
      <c r="V11" s="21" t="str">
        <f>IF(U11='1-Soggetto2'!H17,"OK","CHECK")</f>
        <v>OK</v>
      </c>
    </row>
    <row r="12" spans="2:22" x14ac:dyDescent="0.2">
      <c r="B12" s="127" t="str">
        <f>IF('1-Soggetto2'!B18="","",'1-Soggetto2'!B18)</f>
        <v/>
      </c>
      <c r="C12" s="14"/>
      <c r="D12" s="14"/>
      <c r="E12" s="14"/>
      <c r="F12" s="14"/>
      <c r="G12" s="14"/>
      <c r="H12" s="14"/>
      <c r="I12" s="14"/>
      <c r="J12" s="14"/>
      <c r="K12" s="14"/>
      <c r="L12" s="14"/>
      <c r="M12" s="14"/>
      <c r="N12" s="14"/>
      <c r="O12" s="14"/>
      <c r="P12" s="14"/>
      <c r="Q12" s="14"/>
      <c r="R12" s="14"/>
      <c r="S12" s="14"/>
      <c r="T12" s="14"/>
      <c r="U12" s="34">
        <f t="shared" si="4"/>
        <v>0</v>
      </c>
      <c r="V12" s="21" t="str">
        <f>IF(U12='1-Soggetto2'!H18,"OK","CHECK")</f>
        <v>OK</v>
      </c>
    </row>
    <row r="13" spans="2:22" ht="12" thickBot="1" x14ac:dyDescent="0.25">
      <c r="B13" s="181" t="str">
        <f>IF('1-Soggetto2'!B19="","",'1-Soggetto2'!B19)</f>
        <v/>
      </c>
      <c r="C13" s="182"/>
      <c r="D13" s="182"/>
      <c r="E13" s="182"/>
      <c r="F13" s="182"/>
      <c r="G13" s="182"/>
      <c r="H13" s="182"/>
      <c r="I13" s="182"/>
      <c r="J13" s="182"/>
      <c r="K13" s="182"/>
      <c r="L13" s="182"/>
      <c r="M13" s="182"/>
      <c r="N13" s="182"/>
      <c r="O13" s="182"/>
      <c r="P13" s="182"/>
      <c r="Q13" s="182"/>
      <c r="R13" s="182"/>
      <c r="S13" s="182"/>
      <c r="T13" s="182"/>
      <c r="U13" s="183">
        <f t="shared" si="4"/>
        <v>0</v>
      </c>
      <c r="V13" s="21" t="str">
        <f>IF(U13='1-Soggetto2'!H19,"OK","CHECK")</f>
        <v>OK</v>
      </c>
    </row>
    <row r="14" spans="2:22" ht="12" thickBot="1" x14ac:dyDescent="0.25">
      <c r="B14" s="63" t="str">
        <f>IF('1-Soggetto2'!B20="","",'1-Soggetto2'!B20)</f>
        <v>Spese di viaggio</v>
      </c>
      <c r="C14" s="24">
        <f>SUM(C15:C19)</f>
        <v>0</v>
      </c>
      <c r="D14" s="24">
        <f t="shared" ref="D14:T14" si="5">SUM(D15:D19)</f>
        <v>0</v>
      </c>
      <c r="E14" s="24">
        <f t="shared" si="5"/>
        <v>0</v>
      </c>
      <c r="F14" s="24">
        <f t="shared" si="5"/>
        <v>0</v>
      </c>
      <c r="G14" s="24">
        <f t="shared" si="5"/>
        <v>0</v>
      </c>
      <c r="H14" s="24">
        <f t="shared" si="5"/>
        <v>0</v>
      </c>
      <c r="I14" s="24">
        <f t="shared" si="5"/>
        <v>0</v>
      </c>
      <c r="J14" s="24">
        <f t="shared" si="5"/>
        <v>0</v>
      </c>
      <c r="K14" s="24">
        <f t="shared" si="5"/>
        <v>0</v>
      </c>
      <c r="L14" s="24">
        <f t="shared" si="5"/>
        <v>0</v>
      </c>
      <c r="M14" s="24">
        <f t="shared" si="5"/>
        <v>0</v>
      </c>
      <c r="N14" s="24">
        <f t="shared" si="5"/>
        <v>0</v>
      </c>
      <c r="O14" s="24">
        <f t="shared" si="5"/>
        <v>0</v>
      </c>
      <c r="P14" s="24">
        <f t="shared" si="5"/>
        <v>0</v>
      </c>
      <c r="Q14" s="24">
        <f t="shared" si="5"/>
        <v>0</v>
      </c>
      <c r="R14" s="24">
        <f t="shared" si="5"/>
        <v>0</v>
      </c>
      <c r="S14" s="24">
        <f t="shared" si="5"/>
        <v>0</v>
      </c>
      <c r="T14" s="24">
        <f t="shared" si="5"/>
        <v>0</v>
      </c>
      <c r="U14" s="24">
        <f t="shared" si="4"/>
        <v>0</v>
      </c>
      <c r="V14" s="21" t="str">
        <f>IF(U14='1-Soggetto2'!H20,"OK","CHECK")</f>
        <v>OK</v>
      </c>
    </row>
    <row r="15" spans="2:22" x14ac:dyDescent="0.2">
      <c r="B15" s="184" t="str">
        <f>IF('1-Soggetto2'!B21="","",'1-Soggetto2'!B21)</f>
        <v/>
      </c>
      <c r="C15" s="173"/>
      <c r="D15" s="173"/>
      <c r="E15" s="173"/>
      <c r="F15" s="173"/>
      <c r="G15" s="173"/>
      <c r="H15" s="173"/>
      <c r="I15" s="173"/>
      <c r="J15" s="173"/>
      <c r="K15" s="173"/>
      <c r="L15" s="173"/>
      <c r="M15" s="173"/>
      <c r="N15" s="173"/>
      <c r="O15" s="173"/>
      <c r="P15" s="173"/>
      <c r="Q15" s="173"/>
      <c r="R15" s="173"/>
      <c r="S15" s="173"/>
      <c r="T15" s="173"/>
      <c r="U15" s="185">
        <f t="shared" si="4"/>
        <v>0</v>
      </c>
      <c r="V15" s="21" t="str">
        <f>IF(U15='1-Soggetto2'!H21,"OK","CHECK")</f>
        <v>OK</v>
      </c>
    </row>
    <row r="16" spans="2:22" x14ac:dyDescent="0.2">
      <c r="B16" s="127" t="str">
        <f>IF('1-Soggetto2'!B22="","",'1-Soggetto2'!B22)</f>
        <v/>
      </c>
      <c r="C16" s="14"/>
      <c r="D16" s="14"/>
      <c r="E16" s="14"/>
      <c r="F16" s="14"/>
      <c r="G16" s="14"/>
      <c r="H16" s="14"/>
      <c r="I16" s="14"/>
      <c r="J16" s="14"/>
      <c r="K16" s="14"/>
      <c r="L16" s="14"/>
      <c r="M16" s="14"/>
      <c r="N16" s="14"/>
      <c r="O16" s="14"/>
      <c r="P16" s="14"/>
      <c r="Q16" s="14"/>
      <c r="R16" s="14"/>
      <c r="S16" s="14"/>
      <c r="T16" s="14"/>
      <c r="U16" s="34">
        <f t="shared" si="4"/>
        <v>0</v>
      </c>
      <c r="V16" s="21" t="str">
        <f>IF(U16='1-Soggetto2'!H22,"OK","CHECK")</f>
        <v>OK</v>
      </c>
    </row>
    <row r="17" spans="2:22" x14ac:dyDescent="0.2">
      <c r="B17" s="127" t="str">
        <f>IF('1-Soggetto2'!B23="","",'1-Soggetto2'!B23)</f>
        <v/>
      </c>
      <c r="C17" s="14"/>
      <c r="D17" s="14"/>
      <c r="E17" s="14"/>
      <c r="F17" s="14"/>
      <c r="G17" s="14"/>
      <c r="H17" s="14"/>
      <c r="I17" s="14"/>
      <c r="J17" s="14"/>
      <c r="K17" s="14"/>
      <c r="L17" s="14"/>
      <c r="M17" s="14"/>
      <c r="N17" s="14"/>
      <c r="O17" s="14"/>
      <c r="P17" s="14"/>
      <c r="Q17" s="14"/>
      <c r="R17" s="14"/>
      <c r="S17" s="14"/>
      <c r="T17" s="14"/>
      <c r="U17" s="34">
        <f t="shared" si="4"/>
        <v>0</v>
      </c>
      <c r="V17" s="21" t="str">
        <f>IF(U17='1-Soggetto2'!H23,"OK","CHECK")</f>
        <v>OK</v>
      </c>
    </row>
    <row r="18" spans="2:22" x14ac:dyDescent="0.2">
      <c r="B18" s="127" t="str">
        <f>IF('1-Soggetto2'!B24="","",'1-Soggetto2'!B24)</f>
        <v/>
      </c>
      <c r="C18" s="14"/>
      <c r="D18" s="14"/>
      <c r="E18" s="14"/>
      <c r="F18" s="14"/>
      <c r="G18" s="14"/>
      <c r="H18" s="14"/>
      <c r="I18" s="14"/>
      <c r="J18" s="14"/>
      <c r="K18" s="14"/>
      <c r="L18" s="14"/>
      <c r="M18" s="14"/>
      <c r="N18" s="14"/>
      <c r="O18" s="14"/>
      <c r="P18" s="14"/>
      <c r="Q18" s="14"/>
      <c r="R18" s="14"/>
      <c r="S18" s="14"/>
      <c r="T18" s="14"/>
      <c r="U18" s="34">
        <f t="shared" si="4"/>
        <v>0</v>
      </c>
      <c r="V18" s="21" t="str">
        <f>IF(U18='1-Soggetto2'!H24,"OK","CHECK")</f>
        <v>OK</v>
      </c>
    </row>
    <row r="19" spans="2:22" ht="12" thickBot="1" x14ac:dyDescent="0.25">
      <c r="B19" s="127" t="str">
        <f>IF('1-Soggetto2'!B25="","",'1-Soggetto2'!B25)</f>
        <v/>
      </c>
      <c r="C19" s="14"/>
      <c r="D19" s="14"/>
      <c r="E19" s="14"/>
      <c r="F19" s="14"/>
      <c r="G19" s="14"/>
      <c r="H19" s="14"/>
      <c r="I19" s="14"/>
      <c r="J19" s="14"/>
      <c r="K19" s="14"/>
      <c r="L19" s="14"/>
      <c r="M19" s="14"/>
      <c r="N19" s="14"/>
      <c r="O19" s="14"/>
      <c r="P19" s="14"/>
      <c r="Q19" s="14"/>
      <c r="R19" s="14"/>
      <c r="S19" s="14"/>
      <c r="T19" s="14"/>
      <c r="U19" s="34">
        <f t="shared" si="4"/>
        <v>0</v>
      </c>
      <c r="V19" s="21" t="str">
        <f>IF(U19='1-Soggetto2'!H25,"OK","CHECK")</f>
        <v>OK</v>
      </c>
    </row>
    <row r="20" spans="2:22" ht="23.25" thickBot="1" x14ac:dyDescent="0.25">
      <c r="B20" s="63" t="str">
        <f>IF('1-Soggetto2'!B26="","",'1-Soggetto2'!B26)</f>
        <v>Materiali e forniture con attinenza diretta al progetto o all'attività culturale</v>
      </c>
      <c r="C20" s="24">
        <f>SUM(C21:C25)</f>
        <v>0</v>
      </c>
      <c r="D20" s="24">
        <f t="shared" ref="D20:T20" si="6">SUM(D21:D25)</f>
        <v>0</v>
      </c>
      <c r="E20" s="24">
        <f t="shared" si="6"/>
        <v>0</v>
      </c>
      <c r="F20" s="24">
        <f t="shared" si="6"/>
        <v>0</v>
      </c>
      <c r="G20" s="24">
        <f t="shared" si="6"/>
        <v>0</v>
      </c>
      <c r="H20" s="24">
        <f t="shared" si="6"/>
        <v>0</v>
      </c>
      <c r="I20" s="24">
        <f t="shared" si="6"/>
        <v>0</v>
      </c>
      <c r="J20" s="24">
        <f t="shared" si="6"/>
        <v>0</v>
      </c>
      <c r="K20" s="24">
        <f t="shared" si="6"/>
        <v>0</v>
      </c>
      <c r="L20" s="24">
        <f t="shared" si="6"/>
        <v>0</v>
      </c>
      <c r="M20" s="24">
        <f t="shared" si="6"/>
        <v>0</v>
      </c>
      <c r="N20" s="24">
        <f t="shared" si="6"/>
        <v>0</v>
      </c>
      <c r="O20" s="24">
        <f t="shared" si="6"/>
        <v>0</v>
      </c>
      <c r="P20" s="24">
        <f t="shared" si="6"/>
        <v>0</v>
      </c>
      <c r="Q20" s="24">
        <f t="shared" si="6"/>
        <v>0</v>
      </c>
      <c r="R20" s="24">
        <f t="shared" si="6"/>
        <v>0</v>
      </c>
      <c r="S20" s="24">
        <f t="shared" si="6"/>
        <v>0</v>
      </c>
      <c r="T20" s="24">
        <f t="shared" si="6"/>
        <v>0</v>
      </c>
      <c r="U20" s="24">
        <f t="shared" si="4"/>
        <v>0</v>
      </c>
      <c r="V20" s="21" t="str">
        <f>IF(U20='1-Soggetto2'!H26,"OK","CHECK")</f>
        <v>OK</v>
      </c>
    </row>
    <row r="21" spans="2:22" x14ac:dyDescent="0.2">
      <c r="B21" s="127" t="str">
        <f>IF('1-Soggetto2'!B27="","",'1-Soggetto2'!B27)</f>
        <v/>
      </c>
      <c r="C21" s="14"/>
      <c r="D21" s="14"/>
      <c r="E21" s="14"/>
      <c r="F21" s="14"/>
      <c r="G21" s="14"/>
      <c r="H21" s="14"/>
      <c r="I21" s="14"/>
      <c r="J21" s="14"/>
      <c r="K21" s="14"/>
      <c r="L21" s="14"/>
      <c r="M21" s="14"/>
      <c r="N21" s="14"/>
      <c r="O21" s="14"/>
      <c r="P21" s="14"/>
      <c r="Q21" s="14"/>
      <c r="R21" s="14"/>
      <c r="S21" s="14"/>
      <c r="T21" s="14"/>
      <c r="U21" s="34">
        <f t="shared" si="4"/>
        <v>0</v>
      </c>
      <c r="V21" s="21" t="str">
        <f>IF(U21='1-Soggetto2'!H27,"OK","CHECK")</f>
        <v>OK</v>
      </c>
    </row>
    <row r="22" spans="2:22" x14ac:dyDescent="0.2">
      <c r="B22" s="127" t="str">
        <f>IF('1-Soggetto2'!B28="","",'1-Soggetto2'!B28)</f>
        <v/>
      </c>
      <c r="C22" s="14"/>
      <c r="D22" s="14"/>
      <c r="E22" s="14"/>
      <c r="F22" s="14"/>
      <c r="G22" s="14"/>
      <c r="H22" s="14"/>
      <c r="I22" s="14"/>
      <c r="J22" s="14"/>
      <c r="K22" s="14"/>
      <c r="L22" s="14"/>
      <c r="M22" s="14"/>
      <c r="N22" s="14"/>
      <c r="O22" s="14"/>
      <c r="P22" s="14"/>
      <c r="Q22" s="14"/>
      <c r="R22" s="14"/>
      <c r="S22" s="14"/>
      <c r="T22" s="14"/>
      <c r="U22" s="34">
        <f t="shared" si="4"/>
        <v>0</v>
      </c>
      <c r="V22" s="21" t="str">
        <f>IF(U22='1-Soggetto2'!H28,"OK","CHECK")</f>
        <v>OK</v>
      </c>
    </row>
    <row r="23" spans="2:22" x14ac:dyDescent="0.2">
      <c r="B23" s="127" t="str">
        <f>IF('1-Soggetto2'!B29="","",'1-Soggetto2'!B29)</f>
        <v/>
      </c>
      <c r="C23" s="14"/>
      <c r="D23" s="14"/>
      <c r="E23" s="14"/>
      <c r="F23" s="14"/>
      <c r="G23" s="14"/>
      <c r="H23" s="14"/>
      <c r="I23" s="14"/>
      <c r="J23" s="14"/>
      <c r="K23" s="14"/>
      <c r="L23" s="14"/>
      <c r="M23" s="14"/>
      <c r="N23" s="14"/>
      <c r="O23" s="14"/>
      <c r="P23" s="14"/>
      <c r="Q23" s="14"/>
      <c r="R23" s="14"/>
      <c r="S23" s="14"/>
      <c r="T23" s="14"/>
      <c r="U23" s="34">
        <f t="shared" si="4"/>
        <v>0</v>
      </c>
      <c r="V23" s="21" t="str">
        <f>IF(U23='1-Soggetto2'!H29,"OK","CHECK")</f>
        <v>OK</v>
      </c>
    </row>
    <row r="24" spans="2:22" x14ac:dyDescent="0.2">
      <c r="B24" s="127" t="str">
        <f>IF('1-Soggetto2'!B30="","",'1-Soggetto2'!B30)</f>
        <v/>
      </c>
      <c r="C24" s="14"/>
      <c r="D24" s="14"/>
      <c r="E24" s="14"/>
      <c r="F24" s="14"/>
      <c r="G24" s="14"/>
      <c r="H24" s="14"/>
      <c r="I24" s="14"/>
      <c r="J24" s="14"/>
      <c r="K24" s="14"/>
      <c r="L24" s="14"/>
      <c r="M24" s="14"/>
      <c r="N24" s="14"/>
      <c r="O24" s="14"/>
      <c r="P24" s="14"/>
      <c r="Q24" s="14"/>
      <c r="R24" s="14"/>
      <c r="S24" s="14"/>
      <c r="T24" s="14"/>
      <c r="U24" s="34">
        <f t="shared" si="4"/>
        <v>0</v>
      </c>
      <c r="V24" s="21" t="str">
        <f>IF(U24='1-Soggetto2'!H30,"OK","CHECK")</f>
        <v>OK</v>
      </c>
    </row>
    <row r="25" spans="2:22" ht="12" thickBot="1" x14ac:dyDescent="0.25">
      <c r="B25" s="127" t="str">
        <f>IF('1-Soggetto2'!B31="","",'1-Soggetto2'!B31)</f>
        <v/>
      </c>
      <c r="C25" s="14"/>
      <c r="D25" s="14"/>
      <c r="E25" s="14"/>
      <c r="F25" s="14"/>
      <c r="G25" s="14"/>
      <c r="H25" s="14"/>
      <c r="I25" s="14"/>
      <c r="J25" s="14"/>
      <c r="K25" s="14"/>
      <c r="L25" s="14"/>
      <c r="M25" s="14"/>
      <c r="N25" s="14"/>
      <c r="O25" s="14"/>
      <c r="P25" s="14"/>
      <c r="Q25" s="14"/>
      <c r="R25" s="14"/>
      <c r="S25" s="14"/>
      <c r="T25" s="14"/>
      <c r="U25" s="34">
        <f t="shared" si="4"/>
        <v>0</v>
      </c>
      <c r="V25" s="21" t="str">
        <f>IF(U25='1-Soggetto2'!H31,"OK","CHECK")</f>
        <v>OK</v>
      </c>
    </row>
    <row r="26" spans="2:22" ht="27.75" customHeight="1" thickBot="1" x14ac:dyDescent="0.25">
      <c r="B26" s="63" t="str">
        <f>IF('1-Soggetto2'!B32="","",'1-Soggetto2'!B32)</f>
        <v xml:space="preserve">Strutture architettoniche utilizzate per mostre e messe in scena </v>
      </c>
      <c r="C26" s="24">
        <f>SUM(C27:C31)</f>
        <v>0</v>
      </c>
      <c r="D26" s="24">
        <f t="shared" ref="D26:T26" si="7">SUM(D27:D31)</f>
        <v>0</v>
      </c>
      <c r="E26" s="24">
        <f t="shared" si="7"/>
        <v>0</v>
      </c>
      <c r="F26" s="24">
        <f t="shared" si="7"/>
        <v>0</v>
      </c>
      <c r="G26" s="24">
        <f t="shared" si="7"/>
        <v>0</v>
      </c>
      <c r="H26" s="24">
        <f t="shared" si="7"/>
        <v>0</v>
      </c>
      <c r="I26" s="24">
        <f t="shared" si="7"/>
        <v>0</v>
      </c>
      <c r="J26" s="24">
        <f t="shared" si="7"/>
        <v>0</v>
      </c>
      <c r="K26" s="24">
        <f t="shared" si="7"/>
        <v>0</v>
      </c>
      <c r="L26" s="24">
        <f t="shared" si="7"/>
        <v>0</v>
      </c>
      <c r="M26" s="24">
        <f t="shared" si="7"/>
        <v>0</v>
      </c>
      <c r="N26" s="24">
        <f t="shared" si="7"/>
        <v>0</v>
      </c>
      <c r="O26" s="24">
        <f t="shared" si="7"/>
        <v>0</v>
      </c>
      <c r="P26" s="24">
        <f t="shared" si="7"/>
        <v>0</v>
      </c>
      <c r="Q26" s="24">
        <f t="shared" si="7"/>
        <v>0</v>
      </c>
      <c r="R26" s="24">
        <f t="shared" si="7"/>
        <v>0</v>
      </c>
      <c r="S26" s="24">
        <f t="shared" si="7"/>
        <v>0</v>
      </c>
      <c r="T26" s="24">
        <f t="shared" si="7"/>
        <v>0</v>
      </c>
      <c r="U26" s="24">
        <f t="shared" si="4"/>
        <v>0</v>
      </c>
      <c r="V26" s="21" t="str">
        <f>IF(U26='1-Soggetto2'!H32,"OK","CHECK")</f>
        <v>OK</v>
      </c>
    </row>
    <row r="27" spans="2:22" x14ac:dyDescent="0.2">
      <c r="B27" s="127" t="str">
        <f>IF('1-Soggetto2'!B33="","",'1-Soggetto2'!B33)</f>
        <v/>
      </c>
      <c r="C27" s="14"/>
      <c r="D27" s="14"/>
      <c r="E27" s="14"/>
      <c r="F27" s="14"/>
      <c r="G27" s="14"/>
      <c r="H27" s="14"/>
      <c r="I27" s="14"/>
      <c r="J27" s="14"/>
      <c r="K27" s="14"/>
      <c r="L27" s="14"/>
      <c r="M27" s="14"/>
      <c r="N27" s="14"/>
      <c r="O27" s="14"/>
      <c r="P27" s="14"/>
      <c r="Q27" s="14"/>
      <c r="R27" s="14"/>
      <c r="S27" s="14"/>
      <c r="T27" s="14"/>
      <c r="U27" s="34">
        <f t="shared" si="4"/>
        <v>0</v>
      </c>
      <c r="V27" s="21" t="str">
        <f>IF(U27='1-Soggetto2'!H33,"OK","CHECK")</f>
        <v>OK</v>
      </c>
    </row>
    <row r="28" spans="2:22" x14ac:dyDescent="0.2">
      <c r="B28" s="127" t="str">
        <f>IF('1-Soggetto2'!B34="","",'1-Soggetto2'!B34)</f>
        <v/>
      </c>
      <c r="C28" s="14"/>
      <c r="D28" s="14"/>
      <c r="E28" s="14"/>
      <c r="F28" s="14"/>
      <c r="G28" s="14"/>
      <c r="H28" s="14"/>
      <c r="I28" s="14"/>
      <c r="J28" s="14"/>
      <c r="K28" s="14"/>
      <c r="L28" s="14"/>
      <c r="M28" s="14"/>
      <c r="N28" s="14"/>
      <c r="O28" s="14"/>
      <c r="P28" s="14"/>
      <c r="Q28" s="14"/>
      <c r="R28" s="14"/>
      <c r="S28" s="14"/>
      <c r="T28" s="14"/>
      <c r="U28" s="34">
        <f t="shared" si="4"/>
        <v>0</v>
      </c>
      <c r="V28" s="21" t="str">
        <f>IF(U28='1-Soggetto2'!H34,"OK","CHECK")</f>
        <v>OK</v>
      </c>
    </row>
    <row r="29" spans="2:22" x14ac:dyDescent="0.2">
      <c r="B29" s="127" t="str">
        <f>IF('1-Soggetto2'!B35="","",'1-Soggetto2'!B35)</f>
        <v/>
      </c>
      <c r="C29" s="14"/>
      <c r="D29" s="14"/>
      <c r="E29" s="14"/>
      <c r="F29" s="14"/>
      <c r="G29" s="14"/>
      <c r="H29" s="14"/>
      <c r="I29" s="14"/>
      <c r="J29" s="14"/>
      <c r="K29" s="14"/>
      <c r="L29" s="14"/>
      <c r="M29" s="14"/>
      <c r="N29" s="14"/>
      <c r="O29" s="14"/>
      <c r="P29" s="14"/>
      <c r="Q29" s="14"/>
      <c r="R29" s="14"/>
      <c r="S29" s="14"/>
      <c r="T29" s="14"/>
      <c r="U29" s="34">
        <f t="shared" si="4"/>
        <v>0</v>
      </c>
      <c r="V29" s="21" t="str">
        <f>IF(U29='1-Soggetto2'!H35,"OK","CHECK")</f>
        <v>OK</v>
      </c>
    </row>
    <row r="30" spans="2:22" x14ac:dyDescent="0.2">
      <c r="B30" s="127" t="str">
        <f>IF('1-Soggetto2'!B36="","",'1-Soggetto2'!B36)</f>
        <v/>
      </c>
      <c r="C30" s="14"/>
      <c r="D30" s="14"/>
      <c r="E30" s="14"/>
      <c r="F30" s="14"/>
      <c r="G30" s="14"/>
      <c r="H30" s="14"/>
      <c r="I30" s="14"/>
      <c r="J30" s="14"/>
      <c r="K30" s="14"/>
      <c r="L30" s="14"/>
      <c r="M30" s="14"/>
      <c r="N30" s="14"/>
      <c r="O30" s="14"/>
      <c r="P30" s="14"/>
      <c r="Q30" s="14"/>
      <c r="R30" s="14"/>
      <c r="S30" s="14"/>
      <c r="T30" s="14"/>
      <c r="U30" s="34">
        <f t="shared" si="4"/>
        <v>0</v>
      </c>
      <c r="V30" s="21" t="str">
        <f>IF(U30='1-Soggetto2'!H36,"OK","CHECK")</f>
        <v>OK</v>
      </c>
    </row>
    <row r="31" spans="2:22" ht="12" thickBot="1" x14ac:dyDescent="0.25">
      <c r="B31" s="127" t="str">
        <f>IF('1-Soggetto2'!B37="","",'1-Soggetto2'!B37)</f>
        <v/>
      </c>
      <c r="C31" s="14"/>
      <c r="D31" s="14"/>
      <c r="E31" s="14"/>
      <c r="F31" s="14"/>
      <c r="G31" s="14"/>
      <c r="H31" s="14"/>
      <c r="I31" s="14"/>
      <c r="J31" s="14"/>
      <c r="K31" s="14"/>
      <c r="L31" s="14"/>
      <c r="M31" s="14"/>
      <c r="N31" s="14"/>
      <c r="O31" s="14"/>
      <c r="P31" s="14"/>
      <c r="Q31" s="14"/>
      <c r="R31" s="14"/>
      <c r="S31" s="14"/>
      <c r="T31" s="14"/>
      <c r="U31" s="34">
        <f t="shared" si="4"/>
        <v>0</v>
      </c>
      <c r="V31" s="21" t="str">
        <f>IF(U31='1-Soggetto2'!H37,"OK","CHECK")</f>
        <v>OK</v>
      </c>
    </row>
    <row r="32" spans="2:22" ht="12" thickBot="1" x14ac:dyDescent="0.25">
      <c r="B32" s="63" t="str">
        <f>IF('1-Soggetto2'!B38="","",'1-Soggetto2'!B38)</f>
        <v>Prestiti per mostre</v>
      </c>
      <c r="C32" s="24">
        <f>SUM(C33:C36)</f>
        <v>0</v>
      </c>
      <c r="D32" s="24">
        <f t="shared" ref="D32:T32" si="8">SUM(D33:D36)</f>
        <v>0</v>
      </c>
      <c r="E32" s="24">
        <f t="shared" si="8"/>
        <v>0</v>
      </c>
      <c r="F32" s="24">
        <f t="shared" si="8"/>
        <v>0</v>
      </c>
      <c r="G32" s="24">
        <f t="shared" si="8"/>
        <v>0</v>
      </c>
      <c r="H32" s="24">
        <f t="shared" si="8"/>
        <v>0</v>
      </c>
      <c r="I32" s="24">
        <f t="shared" si="8"/>
        <v>0</v>
      </c>
      <c r="J32" s="24">
        <f t="shared" si="8"/>
        <v>0</v>
      </c>
      <c r="K32" s="24">
        <f t="shared" si="8"/>
        <v>0</v>
      </c>
      <c r="L32" s="24">
        <f t="shared" si="8"/>
        <v>0</v>
      </c>
      <c r="M32" s="24">
        <f t="shared" si="8"/>
        <v>0</v>
      </c>
      <c r="N32" s="24">
        <f t="shared" si="8"/>
        <v>0</v>
      </c>
      <c r="O32" s="24">
        <f t="shared" si="8"/>
        <v>0</v>
      </c>
      <c r="P32" s="24">
        <f t="shared" si="8"/>
        <v>0</v>
      </c>
      <c r="Q32" s="24">
        <f t="shared" si="8"/>
        <v>0</v>
      </c>
      <c r="R32" s="24">
        <f t="shared" si="8"/>
        <v>0</v>
      </c>
      <c r="S32" s="24">
        <f t="shared" si="8"/>
        <v>0</v>
      </c>
      <c r="T32" s="24">
        <f t="shared" si="8"/>
        <v>0</v>
      </c>
      <c r="U32" s="24">
        <f t="shared" si="4"/>
        <v>0</v>
      </c>
      <c r="V32" s="21" t="str">
        <f>IF(U32='1-Soggetto2'!H38,"OK","CHECK")</f>
        <v>OK</v>
      </c>
    </row>
    <row r="33" spans="2:22" x14ac:dyDescent="0.2">
      <c r="B33" s="127" t="str">
        <f>IF('1-Soggetto2'!B39="","",'1-Soggetto2'!B39)</f>
        <v/>
      </c>
      <c r="C33" s="14"/>
      <c r="D33" s="14"/>
      <c r="E33" s="14"/>
      <c r="F33" s="14"/>
      <c r="G33" s="14"/>
      <c r="H33" s="14"/>
      <c r="I33" s="14"/>
      <c r="J33" s="14"/>
      <c r="K33" s="14"/>
      <c r="L33" s="14"/>
      <c r="M33" s="14"/>
      <c r="N33" s="14"/>
      <c r="O33" s="14"/>
      <c r="P33" s="14"/>
      <c r="Q33" s="14"/>
      <c r="R33" s="14"/>
      <c r="S33" s="14"/>
      <c r="T33" s="14"/>
      <c r="U33" s="34">
        <f t="shared" si="4"/>
        <v>0</v>
      </c>
      <c r="V33" s="21" t="str">
        <f>IF(U33='1-Soggetto2'!H39,"OK","CHECK")</f>
        <v>OK</v>
      </c>
    </row>
    <row r="34" spans="2:22" x14ac:dyDescent="0.2">
      <c r="B34" s="127" t="str">
        <f>IF('1-Soggetto2'!B40="","",'1-Soggetto2'!B40)</f>
        <v/>
      </c>
      <c r="C34" s="14"/>
      <c r="D34" s="14"/>
      <c r="E34" s="14"/>
      <c r="F34" s="14"/>
      <c r="G34" s="14"/>
      <c r="H34" s="14"/>
      <c r="I34" s="14"/>
      <c r="J34" s="14"/>
      <c r="K34" s="14"/>
      <c r="L34" s="14"/>
      <c r="M34" s="14"/>
      <c r="N34" s="14"/>
      <c r="O34" s="14"/>
      <c r="P34" s="14"/>
      <c r="Q34" s="14"/>
      <c r="R34" s="14"/>
      <c r="S34" s="14"/>
      <c r="T34" s="14"/>
      <c r="U34" s="34">
        <f t="shared" si="4"/>
        <v>0</v>
      </c>
      <c r="V34" s="21" t="str">
        <f>IF(U34='1-Soggetto2'!H40,"OK","CHECK")</f>
        <v>OK</v>
      </c>
    </row>
    <row r="35" spans="2:22" x14ac:dyDescent="0.2">
      <c r="B35" s="127" t="str">
        <f>IF('1-Soggetto2'!B41="","",'1-Soggetto2'!B41)</f>
        <v/>
      </c>
      <c r="C35" s="14"/>
      <c r="D35" s="14"/>
      <c r="E35" s="14"/>
      <c r="F35" s="14"/>
      <c r="G35" s="14"/>
      <c r="H35" s="14"/>
      <c r="I35" s="14"/>
      <c r="J35" s="14"/>
      <c r="K35" s="14"/>
      <c r="L35" s="14"/>
      <c r="M35" s="14"/>
      <c r="N35" s="14"/>
      <c r="O35" s="14"/>
      <c r="P35" s="14"/>
      <c r="Q35" s="14"/>
      <c r="R35" s="14"/>
      <c r="S35" s="14"/>
      <c r="T35" s="14"/>
      <c r="U35" s="34">
        <f t="shared" si="4"/>
        <v>0</v>
      </c>
      <c r="V35" s="21" t="str">
        <f>IF(U35='1-Soggetto2'!H41,"OK","CHECK")</f>
        <v>OK</v>
      </c>
    </row>
    <row r="36" spans="2:22" ht="12" thickBot="1" x14ac:dyDescent="0.25">
      <c r="B36" s="127" t="str">
        <f>IF('1-Soggetto2'!B42="","",'1-Soggetto2'!B42)</f>
        <v/>
      </c>
      <c r="C36" s="14"/>
      <c r="D36" s="14"/>
      <c r="E36" s="14"/>
      <c r="F36" s="14"/>
      <c r="G36" s="14"/>
      <c r="H36" s="14"/>
      <c r="I36" s="14"/>
      <c r="J36" s="14"/>
      <c r="K36" s="14"/>
      <c r="L36" s="14"/>
      <c r="M36" s="14"/>
      <c r="N36" s="14"/>
      <c r="O36" s="14"/>
      <c r="P36" s="14"/>
      <c r="Q36" s="14"/>
      <c r="R36" s="14"/>
      <c r="S36" s="14"/>
      <c r="T36" s="14"/>
      <c r="U36" s="34">
        <f t="shared" si="4"/>
        <v>0</v>
      </c>
      <c r="V36" s="21" t="str">
        <f>IF(U36='1-Soggetto2'!H42,"OK","CHECK")</f>
        <v>OK</v>
      </c>
    </row>
    <row r="37" spans="2:22" ht="12" thickBot="1" x14ac:dyDescent="0.25">
      <c r="B37" s="63" t="str">
        <f>IF('1-Soggetto2'!B43="","",'1-Soggetto2'!B43)</f>
        <v>Locazione, acquisto o noleggio strumenti musicali</v>
      </c>
      <c r="C37" s="24">
        <f>SUM(C38:C42)</f>
        <v>0</v>
      </c>
      <c r="D37" s="24">
        <f t="shared" ref="D37:T37" si="9">SUM(D38:D42)</f>
        <v>0</v>
      </c>
      <c r="E37" s="24">
        <f t="shared" si="9"/>
        <v>0</v>
      </c>
      <c r="F37" s="24">
        <f t="shared" si="9"/>
        <v>0</v>
      </c>
      <c r="G37" s="24">
        <f t="shared" si="9"/>
        <v>0</v>
      </c>
      <c r="H37" s="24">
        <f t="shared" si="9"/>
        <v>0</v>
      </c>
      <c r="I37" s="24">
        <f t="shared" si="9"/>
        <v>0</v>
      </c>
      <c r="J37" s="24">
        <f t="shared" si="9"/>
        <v>0</v>
      </c>
      <c r="K37" s="24">
        <f t="shared" si="9"/>
        <v>0</v>
      </c>
      <c r="L37" s="24">
        <f t="shared" si="9"/>
        <v>0</v>
      </c>
      <c r="M37" s="24">
        <f t="shared" si="9"/>
        <v>0</v>
      </c>
      <c r="N37" s="24">
        <f t="shared" si="9"/>
        <v>0</v>
      </c>
      <c r="O37" s="24">
        <f t="shared" si="9"/>
        <v>0</v>
      </c>
      <c r="P37" s="24">
        <f t="shared" si="9"/>
        <v>0</v>
      </c>
      <c r="Q37" s="24">
        <f t="shared" si="9"/>
        <v>0</v>
      </c>
      <c r="R37" s="24">
        <f t="shared" si="9"/>
        <v>0</v>
      </c>
      <c r="S37" s="24">
        <f t="shared" si="9"/>
        <v>0</v>
      </c>
      <c r="T37" s="24">
        <f t="shared" si="9"/>
        <v>0</v>
      </c>
      <c r="U37" s="24">
        <f t="shared" si="4"/>
        <v>0</v>
      </c>
      <c r="V37" s="21" t="str">
        <f>IF(U37='1-Soggetto2'!H43,"OK","CHECK")</f>
        <v>OK</v>
      </c>
    </row>
    <row r="38" spans="2:22" x14ac:dyDescent="0.2">
      <c r="B38" s="127" t="str">
        <f>IF('1-Soggetto2'!B44="","",'1-Soggetto2'!B44)</f>
        <v/>
      </c>
      <c r="C38" s="14"/>
      <c r="D38" s="14"/>
      <c r="E38" s="14"/>
      <c r="F38" s="14"/>
      <c r="G38" s="14"/>
      <c r="H38" s="14"/>
      <c r="I38" s="14"/>
      <c r="J38" s="14"/>
      <c r="K38" s="14"/>
      <c r="L38" s="14"/>
      <c r="M38" s="14"/>
      <c r="N38" s="14"/>
      <c r="O38" s="14"/>
      <c r="P38" s="14"/>
      <c r="Q38" s="14"/>
      <c r="R38" s="14"/>
      <c r="S38" s="14"/>
      <c r="T38" s="14"/>
      <c r="U38" s="34">
        <f t="shared" si="4"/>
        <v>0</v>
      </c>
      <c r="V38" s="21" t="str">
        <f>IF(U38='1-Soggetto2'!H44,"OK","CHECK")</f>
        <v>OK</v>
      </c>
    </row>
    <row r="39" spans="2:22" x14ac:dyDescent="0.2">
      <c r="B39" s="127" t="str">
        <f>IF('1-Soggetto2'!B45="","",'1-Soggetto2'!B45)</f>
        <v/>
      </c>
      <c r="C39" s="14"/>
      <c r="D39" s="14"/>
      <c r="E39" s="14"/>
      <c r="F39" s="14"/>
      <c r="G39" s="14"/>
      <c r="H39" s="14"/>
      <c r="I39" s="14"/>
      <c r="J39" s="14"/>
      <c r="K39" s="14"/>
      <c r="L39" s="14"/>
      <c r="M39" s="14"/>
      <c r="N39" s="14"/>
      <c r="O39" s="14"/>
      <c r="P39" s="14"/>
      <c r="Q39" s="14"/>
      <c r="R39" s="14"/>
      <c r="S39" s="14"/>
      <c r="T39" s="14"/>
      <c r="U39" s="34">
        <f t="shared" si="4"/>
        <v>0</v>
      </c>
      <c r="V39" s="21" t="str">
        <f>IF(U39='1-Soggetto2'!H45,"OK","CHECK")</f>
        <v>OK</v>
      </c>
    </row>
    <row r="40" spans="2:22" x14ac:dyDescent="0.2">
      <c r="B40" s="127" t="str">
        <f>IF('1-Soggetto2'!B46="","",'1-Soggetto2'!B46)</f>
        <v/>
      </c>
      <c r="C40" s="14"/>
      <c r="D40" s="14"/>
      <c r="E40" s="14"/>
      <c r="F40" s="14"/>
      <c r="G40" s="14"/>
      <c r="H40" s="14"/>
      <c r="I40" s="14"/>
      <c r="J40" s="14"/>
      <c r="K40" s="14"/>
      <c r="L40" s="14"/>
      <c r="M40" s="14"/>
      <c r="N40" s="14"/>
      <c r="O40" s="14"/>
      <c r="P40" s="14"/>
      <c r="Q40" s="14"/>
      <c r="R40" s="14"/>
      <c r="S40" s="14"/>
      <c r="T40" s="14"/>
      <c r="U40" s="34">
        <f t="shared" si="4"/>
        <v>0</v>
      </c>
      <c r="V40" s="21" t="str">
        <f>IF(U40='1-Soggetto2'!H46,"OK","CHECK")</f>
        <v>OK</v>
      </c>
    </row>
    <row r="41" spans="2:22" x14ac:dyDescent="0.2">
      <c r="B41" s="127" t="str">
        <f>IF('1-Soggetto2'!B47="","",'1-Soggetto2'!B47)</f>
        <v/>
      </c>
      <c r="C41" s="14"/>
      <c r="D41" s="14"/>
      <c r="E41" s="14"/>
      <c r="F41" s="14"/>
      <c r="G41" s="14"/>
      <c r="H41" s="14"/>
      <c r="I41" s="14"/>
      <c r="J41" s="14"/>
      <c r="K41" s="14"/>
      <c r="L41" s="14"/>
      <c r="M41" s="14"/>
      <c r="N41" s="14"/>
      <c r="O41" s="14"/>
      <c r="P41" s="14"/>
      <c r="Q41" s="14"/>
      <c r="R41" s="14"/>
      <c r="S41" s="14"/>
      <c r="T41" s="14"/>
      <c r="U41" s="34">
        <f t="shared" si="4"/>
        <v>0</v>
      </c>
      <c r="V41" s="21" t="str">
        <f>IF(U41='1-Soggetto2'!H47,"OK","CHECK")</f>
        <v>OK</v>
      </c>
    </row>
    <row r="42" spans="2:22" ht="12" thickBot="1" x14ac:dyDescent="0.25">
      <c r="B42" s="127" t="str">
        <f>IF('1-Soggetto2'!B48="","",'1-Soggetto2'!B48)</f>
        <v/>
      </c>
      <c r="C42" s="14"/>
      <c r="D42" s="14"/>
      <c r="E42" s="14"/>
      <c r="F42" s="14"/>
      <c r="G42" s="14"/>
      <c r="H42" s="14"/>
      <c r="I42" s="14"/>
      <c r="J42" s="14"/>
      <c r="K42" s="14"/>
      <c r="L42" s="14"/>
      <c r="M42" s="14"/>
      <c r="N42" s="14"/>
      <c r="O42" s="14"/>
      <c r="P42" s="14"/>
      <c r="Q42" s="14"/>
      <c r="R42" s="14"/>
      <c r="S42" s="14"/>
      <c r="T42" s="14"/>
      <c r="U42" s="34">
        <f t="shared" si="4"/>
        <v>0</v>
      </c>
      <c r="V42" s="21" t="str">
        <f>IF(U42='1-Soggetto2'!H48,"OK","CHECK")</f>
        <v>OK</v>
      </c>
    </row>
    <row r="43" spans="2:22" ht="12" thickBot="1" x14ac:dyDescent="0.25">
      <c r="B43" s="63" t="str">
        <f>IF('1-Soggetto2'!B49="","",'1-Soggetto2'!B49)</f>
        <v>Software e attrezzature</v>
      </c>
      <c r="C43" s="24">
        <f>SUM(C44:C48)</f>
        <v>0</v>
      </c>
      <c r="D43" s="24">
        <f t="shared" ref="D43:T43" si="10">SUM(D44:D48)</f>
        <v>0</v>
      </c>
      <c r="E43" s="24">
        <f t="shared" si="10"/>
        <v>0</v>
      </c>
      <c r="F43" s="24">
        <f t="shared" si="10"/>
        <v>0</v>
      </c>
      <c r="G43" s="24">
        <f t="shared" si="10"/>
        <v>0</v>
      </c>
      <c r="H43" s="24">
        <f t="shared" si="10"/>
        <v>0</v>
      </c>
      <c r="I43" s="24">
        <f t="shared" si="10"/>
        <v>0</v>
      </c>
      <c r="J43" s="24">
        <f t="shared" si="10"/>
        <v>0</v>
      </c>
      <c r="K43" s="24">
        <f t="shared" si="10"/>
        <v>0</v>
      </c>
      <c r="L43" s="24">
        <f t="shared" si="10"/>
        <v>0</v>
      </c>
      <c r="M43" s="24">
        <f t="shared" si="10"/>
        <v>0</v>
      </c>
      <c r="N43" s="24">
        <f t="shared" si="10"/>
        <v>0</v>
      </c>
      <c r="O43" s="24">
        <f t="shared" si="10"/>
        <v>0</v>
      </c>
      <c r="P43" s="24">
        <f t="shared" si="10"/>
        <v>0</v>
      </c>
      <c r="Q43" s="24">
        <f t="shared" si="10"/>
        <v>0</v>
      </c>
      <c r="R43" s="24">
        <f t="shared" si="10"/>
        <v>0</v>
      </c>
      <c r="S43" s="24">
        <f t="shared" si="10"/>
        <v>0</v>
      </c>
      <c r="T43" s="24">
        <f t="shared" si="10"/>
        <v>0</v>
      </c>
      <c r="U43" s="24">
        <f t="shared" si="4"/>
        <v>0</v>
      </c>
      <c r="V43" s="21" t="str">
        <f>IF(U43='1-Soggetto2'!H49,"OK","CHECK")</f>
        <v>OK</v>
      </c>
    </row>
    <row r="44" spans="2:22" x14ac:dyDescent="0.2">
      <c r="B44" s="127" t="str">
        <f>IF('1-Soggetto2'!B50="","",'1-Soggetto2'!B50)</f>
        <v/>
      </c>
      <c r="C44" s="14"/>
      <c r="D44" s="14"/>
      <c r="E44" s="14"/>
      <c r="F44" s="14"/>
      <c r="G44" s="14"/>
      <c r="H44" s="14"/>
      <c r="I44" s="14"/>
      <c r="J44" s="14"/>
      <c r="K44" s="14"/>
      <c r="L44" s="14"/>
      <c r="M44" s="14"/>
      <c r="N44" s="14"/>
      <c r="O44" s="14"/>
      <c r="P44" s="14"/>
      <c r="Q44" s="14"/>
      <c r="R44" s="14"/>
      <c r="S44" s="14"/>
      <c r="T44" s="14"/>
      <c r="U44" s="34">
        <f t="shared" si="4"/>
        <v>0</v>
      </c>
      <c r="V44" s="21" t="str">
        <f>IF(U44='1-Soggetto2'!H50,"OK","CHECK")</f>
        <v>OK</v>
      </c>
    </row>
    <row r="45" spans="2:22" x14ac:dyDescent="0.2">
      <c r="B45" s="127" t="str">
        <f>IF('1-Soggetto2'!B51="","",'1-Soggetto2'!B51)</f>
        <v/>
      </c>
      <c r="C45" s="14"/>
      <c r="D45" s="14"/>
      <c r="E45" s="14"/>
      <c r="F45" s="14"/>
      <c r="G45" s="14"/>
      <c r="H45" s="14"/>
      <c r="I45" s="14"/>
      <c r="J45" s="14"/>
      <c r="K45" s="14"/>
      <c r="L45" s="14"/>
      <c r="M45" s="14"/>
      <c r="N45" s="14"/>
      <c r="O45" s="14"/>
      <c r="P45" s="14"/>
      <c r="Q45" s="14"/>
      <c r="R45" s="14"/>
      <c r="S45" s="14"/>
      <c r="T45" s="14"/>
      <c r="U45" s="34">
        <f t="shared" si="4"/>
        <v>0</v>
      </c>
      <c r="V45" s="21" t="str">
        <f>IF(U45='1-Soggetto2'!H51,"OK","CHECK")</f>
        <v>OK</v>
      </c>
    </row>
    <row r="46" spans="2:22" x14ac:dyDescent="0.2">
      <c r="B46" s="127" t="str">
        <f>IF('1-Soggetto2'!B52="","",'1-Soggetto2'!B52)</f>
        <v/>
      </c>
      <c r="C46" s="14"/>
      <c r="D46" s="14"/>
      <c r="E46" s="14"/>
      <c r="F46" s="14"/>
      <c r="G46" s="14"/>
      <c r="H46" s="14"/>
      <c r="I46" s="14"/>
      <c r="J46" s="14"/>
      <c r="K46" s="14"/>
      <c r="L46" s="14"/>
      <c r="M46" s="14"/>
      <c r="N46" s="14"/>
      <c r="O46" s="14"/>
      <c r="P46" s="14"/>
      <c r="Q46" s="14"/>
      <c r="R46" s="14"/>
      <c r="S46" s="14"/>
      <c r="T46" s="14"/>
      <c r="U46" s="34">
        <f t="shared" si="4"/>
        <v>0</v>
      </c>
      <c r="V46" s="21" t="str">
        <f>IF(U46='1-Soggetto2'!H52,"OK","CHECK")</f>
        <v>OK</v>
      </c>
    </row>
    <row r="47" spans="2:22" x14ac:dyDescent="0.2">
      <c r="B47" s="127" t="str">
        <f>IF('1-Soggetto2'!B53="","",'1-Soggetto2'!B53)</f>
        <v/>
      </c>
      <c r="C47" s="14"/>
      <c r="D47" s="14"/>
      <c r="E47" s="14"/>
      <c r="F47" s="14"/>
      <c r="G47" s="14"/>
      <c r="H47" s="14"/>
      <c r="I47" s="14"/>
      <c r="J47" s="14"/>
      <c r="K47" s="14"/>
      <c r="L47" s="14"/>
      <c r="M47" s="14"/>
      <c r="N47" s="14"/>
      <c r="O47" s="14"/>
      <c r="P47" s="14"/>
      <c r="Q47" s="14"/>
      <c r="R47" s="14"/>
      <c r="S47" s="14"/>
      <c r="T47" s="14"/>
      <c r="U47" s="34">
        <f t="shared" si="4"/>
        <v>0</v>
      </c>
      <c r="V47" s="21" t="str">
        <f>IF(U47='1-Soggetto2'!H53,"OK","CHECK")</f>
        <v>OK</v>
      </c>
    </row>
    <row r="48" spans="2:22" ht="12" thickBot="1" x14ac:dyDescent="0.25">
      <c r="B48" s="127" t="str">
        <f>IF('1-Soggetto2'!B54="","",'1-Soggetto2'!B54)</f>
        <v/>
      </c>
      <c r="C48" s="14"/>
      <c r="D48" s="14"/>
      <c r="E48" s="14"/>
      <c r="F48" s="14"/>
      <c r="G48" s="14"/>
      <c r="H48" s="14"/>
      <c r="I48" s="14"/>
      <c r="J48" s="14"/>
      <c r="K48" s="14"/>
      <c r="L48" s="14"/>
      <c r="M48" s="14"/>
      <c r="N48" s="14"/>
      <c r="O48" s="14"/>
      <c r="P48" s="14"/>
      <c r="Q48" s="14"/>
      <c r="R48" s="14"/>
      <c r="S48" s="14"/>
      <c r="T48" s="14"/>
      <c r="U48" s="34">
        <f t="shared" si="4"/>
        <v>0</v>
      </c>
      <c r="V48" s="21" t="str">
        <f>IF(U48='1-Soggetto2'!H54,"OK","CHECK")</f>
        <v>OK</v>
      </c>
    </row>
    <row r="49" spans="2:22" ht="12" thickBot="1" x14ac:dyDescent="0.25">
      <c r="B49" s="63" t="str">
        <f>IF('1-Soggetto2'!B55="","",'1-Soggetto2'!B55)</f>
        <v>Costi di promozione</v>
      </c>
      <c r="C49" s="24">
        <f>SUM(C50:C54)</f>
        <v>0</v>
      </c>
      <c r="D49" s="24">
        <f t="shared" ref="D49:T49" si="11">SUM(D50:D54)</f>
        <v>0</v>
      </c>
      <c r="E49" s="24">
        <f t="shared" si="11"/>
        <v>0</v>
      </c>
      <c r="F49" s="24">
        <f t="shared" si="11"/>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c r="R49" s="24">
        <f t="shared" si="11"/>
        <v>0</v>
      </c>
      <c r="S49" s="24">
        <f t="shared" si="11"/>
        <v>0</v>
      </c>
      <c r="T49" s="24">
        <f t="shared" si="11"/>
        <v>0</v>
      </c>
      <c r="U49" s="24">
        <f t="shared" si="4"/>
        <v>0</v>
      </c>
      <c r="V49" s="21" t="str">
        <f>IF(U49='1-Soggetto2'!H55,"OK","CHECK")</f>
        <v>OK</v>
      </c>
    </row>
    <row r="50" spans="2:22" x14ac:dyDescent="0.2">
      <c r="B50" s="127" t="str">
        <f>IF('1-Soggetto2'!B56="","",'1-Soggetto2'!B56)</f>
        <v/>
      </c>
      <c r="C50" s="14"/>
      <c r="D50" s="14"/>
      <c r="E50" s="14"/>
      <c r="F50" s="14"/>
      <c r="G50" s="14"/>
      <c r="H50" s="14"/>
      <c r="I50" s="14"/>
      <c r="J50" s="14"/>
      <c r="K50" s="14"/>
      <c r="L50" s="14"/>
      <c r="M50" s="14"/>
      <c r="N50" s="14"/>
      <c r="O50" s="14"/>
      <c r="P50" s="14"/>
      <c r="Q50" s="14"/>
      <c r="R50" s="14"/>
      <c r="S50" s="14"/>
      <c r="T50" s="14"/>
      <c r="U50" s="34">
        <f t="shared" si="4"/>
        <v>0</v>
      </c>
      <c r="V50" s="21" t="str">
        <f>IF(U50='1-Soggetto2'!H56,"OK","CHECK")</f>
        <v>OK</v>
      </c>
    </row>
    <row r="51" spans="2:22" x14ac:dyDescent="0.2">
      <c r="B51" s="127" t="str">
        <f>IF('1-Soggetto2'!B57="","",'1-Soggetto2'!B57)</f>
        <v/>
      </c>
      <c r="C51" s="14"/>
      <c r="D51" s="14"/>
      <c r="E51" s="14"/>
      <c r="F51" s="14"/>
      <c r="G51" s="14"/>
      <c r="H51" s="14"/>
      <c r="I51" s="14"/>
      <c r="J51" s="14"/>
      <c r="K51" s="14"/>
      <c r="L51" s="14"/>
      <c r="M51" s="14"/>
      <c r="N51" s="14"/>
      <c r="O51" s="14"/>
      <c r="P51" s="14"/>
      <c r="Q51" s="14"/>
      <c r="R51" s="14"/>
      <c r="S51" s="14"/>
      <c r="T51" s="14"/>
      <c r="U51" s="34">
        <f t="shared" si="4"/>
        <v>0</v>
      </c>
      <c r="V51" s="21" t="str">
        <f>IF(U51='1-Soggetto2'!H57,"OK","CHECK")</f>
        <v>OK</v>
      </c>
    </row>
    <row r="52" spans="2:22" x14ac:dyDescent="0.2">
      <c r="B52" s="127" t="str">
        <f>IF('1-Soggetto2'!B58="","",'1-Soggetto2'!B58)</f>
        <v/>
      </c>
      <c r="C52" s="14"/>
      <c r="D52" s="14"/>
      <c r="E52" s="14"/>
      <c r="F52" s="14"/>
      <c r="G52" s="14"/>
      <c r="H52" s="14"/>
      <c r="I52" s="14"/>
      <c r="J52" s="14"/>
      <c r="K52" s="14"/>
      <c r="L52" s="14"/>
      <c r="M52" s="14"/>
      <c r="N52" s="14"/>
      <c r="O52" s="14"/>
      <c r="P52" s="14"/>
      <c r="Q52" s="14"/>
      <c r="R52" s="14"/>
      <c r="S52" s="14"/>
      <c r="T52" s="14"/>
      <c r="U52" s="34">
        <f t="shared" si="4"/>
        <v>0</v>
      </c>
      <c r="V52" s="21" t="str">
        <f>IF(U52='1-Soggetto2'!H58,"OK","CHECK")</f>
        <v>OK</v>
      </c>
    </row>
    <row r="53" spans="2:22" x14ac:dyDescent="0.2">
      <c r="B53" s="127" t="str">
        <f>IF('1-Soggetto2'!B59="","",'1-Soggetto2'!B59)</f>
        <v/>
      </c>
      <c r="C53" s="14"/>
      <c r="D53" s="14"/>
      <c r="E53" s="14"/>
      <c r="F53" s="14"/>
      <c r="G53" s="14"/>
      <c r="H53" s="14"/>
      <c r="I53" s="14"/>
      <c r="J53" s="14"/>
      <c r="K53" s="14"/>
      <c r="L53" s="14"/>
      <c r="M53" s="14"/>
      <c r="N53" s="14"/>
      <c r="O53" s="14"/>
      <c r="P53" s="14"/>
      <c r="Q53" s="14"/>
      <c r="R53" s="14"/>
      <c r="S53" s="14"/>
      <c r="T53" s="14"/>
      <c r="U53" s="34">
        <f t="shared" si="4"/>
        <v>0</v>
      </c>
      <c r="V53" s="21" t="str">
        <f>IF(U53='1-Soggetto2'!H59,"OK","CHECK")</f>
        <v>OK</v>
      </c>
    </row>
    <row r="54" spans="2:22" ht="12" thickBot="1" x14ac:dyDescent="0.25">
      <c r="B54" s="127" t="str">
        <f>IF('1-Soggetto2'!B60="","",'1-Soggetto2'!B60)</f>
        <v/>
      </c>
      <c r="C54" s="14"/>
      <c r="D54" s="14"/>
      <c r="E54" s="14"/>
      <c r="F54" s="14"/>
      <c r="G54" s="14"/>
      <c r="H54" s="14"/>
      <c r="I54" s="14"/>
      <c r="J54" s="14"/>
      <c r="K54" s="14"/>
      <c r="L54" s="14"/>
      <c r="M54" s="14"/>
      <c r="N54" s="14"/>
      <c r="O54" s="14"/>
      <c r="P54" s="14"/>
      <c r="Q54" s="14"/>
      <c r="R54" s="14"/>
      <c r="S54" s="14"/>
      <c r="T54" s="14"/>
      <c r="U54" s="34">
        <f t="shared" si="4"/>
        <v>0</v>
      </c>
      <c r="V54" s="21" t="str">
        <f>IF(U54='1-Soggetto2'!H60,"OK","CHECK")</f>
        <v>OK</v>
      </c>
    </row>
    <row r="55" spans="2:22" ht="29.25" customHeight="1" thickBot="1" x14ac:dyDescent="0.25">
      <c r="B55" s="63" t="str">
        <f>IF('1-Soggetto2'!B61="","",'1-Soggetto2'!B61)</f>
        <v>Altri costi direttamente imputabili al progetto o all'attività</v>
      </c>
      <c r="C55" s="24">
        <f>SUM(C56:C62)</f>
        <v>0</v>
      </c>
      <c r="D55" s="24">
        <f t="shared" ref="D55:T55" si="12">SUM(D56:D62)</f>
        <v>0</v>
      </c>
      <c r="E55" s="24">
        <f t="shared" si="12"/>
        <v>0</v>
      </c>
      <c r="F55" s="24">
        <f t="shared" si="12"/>
        <v>0</v>
      </c>
      <c r="G55" s="24">
        <f t="shared" si="12"/>
        <v>0</v>
      </c>
      <c r="H55" s="24">
        <f t="shared" si="12"/>
        <v>0</v>
      </c>
      <c r="I55" s="24">
        <f t="shared" si="12"/>
        <v>0</v>
      </c>
      <c r="J55" s="24">
        <f t="shared" si="12"/>
        <v>0</v>
      </c>
      <c r="K55" s="24">
        <f t="shared" si="12"/>
        <v>0</v>
      </c>
      <c r="L55" s="24">
        <f t="shared" si="12"/>
        <v>0</v>
      </c>
      <c r="M55" s="24">
        <f t="shared" si="12"/>
        <v>0</v>
      </c>
      <c r="N55" s="24">
        <f t="shared" si="12"/>
        <v>0</v>
      </c>
      <c r="O55" s="24">
        <f t="shared" si="12"/>
        <v>0</v>
      </c>
      <c r="P55" s="24">
        <f t="shared" si="12"/>
        <v>0</v>
      </c>
      <c r="Q55" s="24">
        <f t="shared" si="12"/>
        <v>0</v>
      </c>
      <c r="R55" s="24">
        <f t="shared" si="12"/>
        <v>0</v>
      </c>
      <c r="S55" s="24">
        <f t="shared" si="12"/>
        <v>0</v>
      </c>
      <c r="T55" s="24">
        <f t="shared" si="12"/>
        <v>0</v>
      </c>
      <c r="U55" s="24">
        <f t="shared" si="4"/>
        <v>0</v>
      </c>
      <c r="V55" s="21" t="str">
        <f>IF(U55='1-Soggetto2'!H61,"OK","CHECK")</f>
        <v>OK</v>
      </c>
    </row>
    <row r="56" spans="2:22" x14ac:dyDescent="0.2">
      <c r="B56" s="127" t="str">
        <f>IF('1-Soggetto2'!B62="","",'1-Soggetto2'!B62)</f>
        <v/>
      </c>
      <c r="C56" s="14"/>
      <c r="D56" s="14"/>
      <c r="E56" s="14"/>
      <c r="F56" s="14"/>
      <c r="G56" s="14"/>
      <c r="H56" s="14"/>
      <c r="I56" s="14"/>
      <c r="J56" s="14"/>
      <c r="K56" s="14"/>
      <c r="L56" s="14"/>
      <c r="M56" s="14"/>
      <c r="N56" s="14"/>
      <c r="O56" s="14"/>
      <c r="P56" s="14"/>
      <c r="Q56" s="14"/>
      <c r="R56" s="14"/>
      <c r="S56" s="14"/>
      <c r="T56" s="14"/>
      <c r="U56" s="34">
        <f t="shared" si="4"/>
        <v>0</v>
      </c>
      <c r="V56" s="21" t="str">
        <f>IF(U56='1-Soggetto2'!H62,"OK","CHECK")</f>
        <v>OK</v>
      </c>
    </row>
    <row r="57" spans="2:22" x14ac:dyDescent="0.2">
      <c r="B57" s="127" t="str">
        <f>IF('1-Soggetto2'!B63="","",'1-Soggetto2'!B63)</f>
        <v/>
      </c>
      <c r="C57" s="14"/>
      <c r="D57" s="14"/>
      <c r="E57" s="14"/>
      <c r="F57" s="14"/>
      <c r="G57" s="14"/>
      <c r="H57" s="14"/>
      <c r="I57" s="14"/>
      <c r="J57" s="14"/>
      <c r="K57" s="14"/>
      <c r="L57" s="14"/>
      <c r="M57" s="14"/>
      <c r="N57" s="14"/>
      <c r="O57" s="14"/>
      <c r="P57" s="14"/>
      <c r="Q57" s="14"/>
      <c r="R57" s="14"/>
      <c r="S57" s="14"/>
      <c r="T57" s="14"/>
      <c r="U57" s="34">
        <f t="shared" si="4"/>
        <v>0</v>
      </c>
      <c r="V57" s="21" t="str">
        <f>IF(U57='1-Soggetto2'!H63,"OK","CHECK")</f>
        <v>OK</v>
      </c>
    </row>
    <row r="58" spans="2:22" x14ac:dyDescent="0.2">
      <c r="B58" s="127" t="str">
        <f>IF('1-Soggetto2'!B64="","",'1-Soggetto2'!B64)</f>
        <v/>
      </c>
      <c r="C58" s="14"/>
      <c r="D58" s="14"/>
      <c r="E58" s="14"/>
      <c r="F58" s="14"/>
      <c r="G58" s="14"/>
      <c r="H58" s="14"/>
      <c r="I58" s="14"/>
      <c r="J58" s="14"/>
      <c r="K58" s="14"/>
      <c r="L58" s="14"/>
      <c r="M58" s="14"/>
      <c r="N58" s="14"/>
      <c r="O58" s="14"/>
      <c r="P58" s="14"/>
      <c r="Q58" s="14"/>
      <c r="R58" s="14"/>
      <c r="S58" s="14"/>
      <c r="T58" s="14"/>
      <c r="U58" s="34">
        <f t="shared" si="4"/>
        <v>0</v>
      </c>
      <c r="V58" s="21" t="str">
        <f>IF(U58='1-Soggetto2'!H64,"OK","CHECK")</f>
        <v>OK</v>
      </c>
    </row>
    <row r="59" spans="2:22" x14ac:dyDescent="0.2">
      <c r="B59" s="127" t="str">
        <f>IF('1-Soggetto2'!B65="","",'1-Soggetto2'!B65)</f>
        <v/>
      </c>
      <c r="C59" s="14"/>
      <c r="D59" s="14"/>
      <c r="E59" s="14"/>
      <c r="F59" s="14"/>
      <c r="G59" s="14"/>
      <c r="H59" s="14"/>
      <c r="I59" s="14"/>
      <c r="J59" s="14"/>
      <c r="K59" s="14"/>
      <c r="L59" s="14"/>
      <c r="M59" s="14"/>
      <c r="N59" s="14"/>
      <c r="O59" s="14"/>
      <c r="P59" s="14"/>
      <c r="Q59" s="14"/>
      <c r="R59" s="14"/>
      <c r="S59" s="14"/>
      <c r="T59" s="14"/>
      <c r="U59" s="34">
        <f t="shared" si="4"/>
        <v>0</v>
      </c>
      <c r="V59" s="21" t="str">
        <f>IF(U59='1-Soggetto2'!H65,"OK","CHECK")</f>
        <v>OK</v>
      </c>
    </row>
    <row r="60" spans="2:22" x14ac:dyDescent="0.2">
      <c r="B60" s="127" t="str">
        <f>IF('1-Soggetto2'!B66="","",'1-Soggetto2'!B66)</f>
        <v/>
      </c>
      <c r="C60" s="14"/>
      <c r="D60" s="14"/>
      <c r="E60" s="14"/>
      <c r="F60" s="14"/>
      <c r="G60" s="14"/>
      <c r="H60" s="14"/>
      <c r="I60" s="14"/>
      <c r="J60" s="14"/>
      <c r="K60" s="14"/>
      <c r="L60" s="14"/>
      <c r="M60" s="14"/>
      <c r="N60" s="14"/>
      <c r="O60" s="14"/>
      <c r="P60" s="14"/>
      <c r="Q60" s="14"/>
      <c r="R60" s="14"/>
      <c r="S60" s="14"/>
      <c r="T60" s="14"/>
      <c r="U60" s="34">
        <f t="shared" si="4"/>
        <v>0</v>
      </c>
      <c r="V60" s="21" t="str">
        <f>IF(U60='1-Soggetto2'!H66,"OK","CHECK")</f>
        <v>OK</v>
      </c>
    </row>
    <row r="61" spans="2:22" x14ac:dyDescent="0.2">
      <c r="B61" s="127" t="str">
        <f>IF('1-Soggetto2'!B67="","",'1-Soggetto2'!B67)</f>
        <v/>
      </c>
      <c r="C61" s="14"/>
      <c r="D61" s="14"/>
      <c r="E61" s="14"/>
      <c r="F61" s="14"/>
      <c r="G61" s="14"/>
      <c r="H61" s="14"/>
      <c r="I61" s="14"/>
      <c r="J61" s="14"/>
      <c r="K61" s="14"/>
      <c r="L61" s="14"/>
      <c r="M61" s="14"/>
      <c r="N61" s="14"/>
      <c r="O61" s="14"/>
      <c r="P61" s="14"/>
      <c r="Q61" s="14"/>
      <c r="R61" s="14"/>
      <c r="S61" s="14"/>
      <c r="T61" s="14"/>
      <c r="U61" s="34">
        <f t="shared" si="4"/>
        <v>0</v>
      </c>
      <c r="V61" s="21" t="str">
        <f>IF(U61='1-Soggetto2'!H67,"OK","CHECK")</f>
        <v>OK</v>
      </c>
    </row>
    <row r="62" spans="2:22" ht="12" thickBot="1" x14ac:dyDescent="0.25">
      <c r="B62" s="127" t="str">
        <f>IF('1-Soggetto2'!B68="","",'1-Soggetto2'!B68)</f>
        <v/>
      </c>
      <c r="C62" s="14"/>
      <c r="D62" s="14"/>
      <c r="E62" s="14"/>
      <c r="F62" s="14"/>
      <c r="G62" s="14"/>
      <c r="H62" s="14"/>
      <c r="I62" s="14"/>
      <c r="J62" s="14"/>
      <c r="K62" s="14"/>
      <c r="L62" s="14"/>
      <c r="M62" s="14"/>
      <c r="N62" s="14"/>
      <c r="O62" s="14"/>
      <c r="P62" s="14"/>
      <c r="Q62" s="14"/>
      <c r="R62" s="14"/>
      <c r="S62" s="14"/>
      <c r="T62" s="14"/>
      <c r="U62" s="34">
        <f t="shared" si="4"/>
        <v>0</v>
      </c>
      <c r="V62" s="21" t="str">
        <f>IF(U62='1-Soggetto2'!H68,"OK","CHECK")</f>
        <v>OK</v>
      </c>
    </row>
    <row r="63" spans="2:22" ht="12" thickBot="1" x14ac:dyDescent="0.25">
      <c r="B63" s="186" t="str">
        <f>IF('1-Soggetto2'!B69="","",'1-Soggetto2'!B69)</f>
        <v>Costi per servizi (max 20% costi ammissibili)</v>
      </c>
      <c r="C63" s="187">
        <f>SUM(C64:C72)</f>
        <v>0</v>
      </c>
      <c r="D63" s="187">
        <f t="shared" ref="D63:T63" si="13">SUM(D64:D72)</f>
        <v>0</v>
      </c>
      <c r="E63" s="187">
        <f t="shared" si="13"/>
        <v>0</v>
      </c>
      <c r="F63" s="187">
        <f t="shared" si="13"/>
        <v>0</v>
      </c>
      <c r="G63" s="187">
        <f t="shared" si="13"/>
        <v>0</v>
      </c>
      <c r="H63" s="187">
        <f t="shared" si="13"/>
        <v>0</v>
      </c>
      <c r="I63" s="187">
        <f t="shared" si="13"/>
        <v>0</v>
      </c>
      <c r="J63" s="187">
        <f t="shared" si="13"/>
        <v>0</v>
      </c>
      <c r="K63" s="187">
        <f t="shared" si="13"/>
        <v>0</v>
      </c>
      <c r="L63" s="187">
        <f t="shared" si="13"/>
        <v>0</v>
      </c>
      <c r="M63" s="187">
        <f t="shared" si="13"/>
        <v>0</v>
      </c>
      <c r="N63" s="187">
        <f t="shared" si="13"/>
        <v>0</v>
      </c>
      <c r="O63" s="187">
        <f t="shared" si="13"/>
        <v>0</v>
      </c>
      <c r="P63" s="187">
        <f t="shared" si="13"/>
        <v>0</v>
      </c>
      <c r="Q63" s="187">
        <f t="shared" si="13"/>
        <v>0</v>
      </c>
      <c r="R63" s="187">
        <f t="shared" si="13"/>
        <v>0</v>
      </c>
      <c r="S63" s="187">
        <f t="shared" si="13"/>
        <v>0</v>
      </c>
      <c r="T63" s="187">
        <f t="shared" si="13"/>
        <v>0</v>
      </c>
      <c r="U63" s="187">
        <f t="shared" si="4"/>
        <v>0</v>
      </c>
      <c r="V63" s="21" t="str">
        <f>IF(U63='1-Soggetto2'!H69,"OK","CHECK")</f>
        <v>OK</v>
      </c>
    </row>
    <row r="64" spans="2:22" x14ac:dyDescent="0.2">
      <c r="B64" s="127" t="str">
        <f>IF('1-Soggetto2'!B70="","",'1-Soggetto2'!B70)</f>
        <v>ff</v>
      </c>
      <c r="C64" s="14"/>
      <c r="D64" s="14"/>
      <c r="E64" s="14"/>
      <c r="F64" s="14"/>
      <c r="G64" s="14"/>
      <c r="H64" s="14"/>
      <c r="I64" s="14"/>
      <c r="J64" s="14"/>
      <c r="K64" s="14"/>
      <c r="L64" s="14"/>
      <c r="M64" s="14"/>
      <c r="N64" s="14"/>
      <c r="O64" s="14"/>
      <c r="P64" s="14"/>
      <c r="Q64" s="14"/>
      <c r="R64" s="14"/>
      <c r="S64" s="14"/>
      <c r="T64" s="14"/>
      <c r="U64" s="34">
        <f t="shared" si="4"/>
        <v>0</v>
      </c>
      <c r="V64" s="21" t="str">
        <f>IF(U64='1-Soggetto2'!H70,"OK","CHECK")</f>
        <v>OK</v>
      </c>
    </row>
    <row r="65" spans="2:22" x14ac:dyDescent="0.2">
      <c r="B65" s="127" t="str">
        <f>IF('1-Soggetto2'!B71="","",'1-Soggetto2'!B71)</f>
        <v/>
      </c>
      <c r="C65" s="14"/>
      <c r="D65" s="14"/>
      <c r="E65" s="14"/>
      <c r="F65" s="14"/>
      <c r="G65" s="14"/>
      <c r="H65" s="14"/>
      <c r="I65" s="14"/>
      <c r="J65" s="14"/>
      <c r="K65" s="14"/>
      <c r="L65" s="14"/>
      <c r="M65" s="14"/>
      <c r="N65" s="14"/>
      <c r="O65" s="14"/>
      <c r="P65" s="14"/>
      <c r="Q65" s="14"/>
      <c r="R65" s="14"/>
      <c r="S65" s="14"/>
      <c r="T65" s="14"/>
      <c r="U65" s="34">
        <f t="shared" si="4"/>
        <v>0</v>
      </c>
      <c r="V65" s="21" t="str">
        <f>IF(U65='1-Soggetto2'!H71,"OK","CHECK")</f>
        <v>OK</v>
      </c>
    </row>
    <row r="66" spans="2:22" x14ac:dyDescent="0.2">
      <c r="B66" s="127" t="str">
        <f>IF('1-Soggetto2'!B72="","",'1-Soggetto2'!B72)</f>
        <v/>
      </c>
      <c r="C66" s="14"/>
      <c r="D66" s="14"/>
      <c r="E66" s="14"/>
      <c r="F66" s="14"/>
      <c r="G66" s="14"/>
      <c r="H66" s="14"/>
      <c r="I66" s="14"/>
      <c r="J66" s="14"/>
      <c r="K66" s="14"/>
      <c r="L66" s="14"/>
      <c r="M66" s="14"/>
      <c r="N66" s="14"/>
      <c r="O66" s="14"/>
      <c r="P66" s="14"/>
      <c r="Q66" s="14"/>
      <c r="R66" s="14"/>
      <c r="S66" s="14"/>
      <c r="T66" s="14"/>
      <c r="U66" s="34">
        <f t="shared" si="4"/>
        <v>0</v>
      </c>
      <c r="V66" s="21" t="str">
        <f>IF(U66='1-Soggetto2'!H72,"OK","CHECK")</f>
        <v>OK</v>
      </c>
    </row>
    <row r="67" spans="2:22" x14ac:dyDescent="0.2">
      <c r="B67" s="127" t="str">
        <f>IF('1-Soggetto2'!B73="","",'1-Soggetto2'!B73)</f>
        <v/>
      </c>
      <c r="C67" s="14"/>
      <c r="D67" s="14"/>
      <c r="E67" s="14"/>
      <c r="F67" s="14"/>
      <c r="G67" s="14"/>
      <c r="H67" s="14"/>
      <c r="I67" s="14"/>
      <c r="J67" s="14"/>
      <c r="K67" s="14"/>
      <c r="L67" s="14"/>
      <c r="M67" s="14"/>
      <c r="N67" s="14"/>
      <c r="O67" s="14"/>
      <c r="P67" s="14"/>
      <c r="Q67" s="14"/>
      <c r="R67" s="14"/>
      <c r="S67" s="14"/>
      <c r="T67" s="14"/>
      <c r="U67" s="34">
        <f t="shared" si="4"/>
        <v>0</v>
      </c>
      <c r="V67" s="21" t="str">
        <f>IF(U67='1-Soggetto2'!H73,"OK","CHECK")</f>
        <v>OK</v>
      </c>
    </row>
    <row r="68" spans="2:22" x14ac:dyDescent="0.2">
      <c r="B68" s="127" t="str">
        <f>IF('1-Soggetto2'!B74="","",'1-Soggetto2'!B74)</f>
        <v/>
      </c>
      <c r="C68" s="14"/>
      <c r="D68" s="14"/>
      <c r="E68" s="14"/>
      <c r="F68" s="14"/>
      <c r="G68" s="14"/>
      <c r="H68" s="14"/>
      <c r="I68" s="14"/>
      <c r="J68" s="14"/>
      <c r="K68" s="14"/>
      <c r="L68" s="14"/>
      <c r="M68" s="14"/>
      <c r="N68" s="14"/>
      <c r="O68" s="14"/>
      <c r="P68" s="14"/>
      <c r="Q68" s="14"/>
      <c r="R68" s="14"/>
      <c r="S68" s="14"/>
      <c r="T68" s="14"/>
      <c r="U68" s="34">
        <f t="shared" si="4"/>
        <v>0</v>
      </c>
      <c r="V68" s="21" t="str">
        <f>IF(U68='1-Soggetto2'!H74,"OK","CHECK")</f>
        <v>OK</v>
      </c>
    </row>
    <row r="69" spans="2:22" x14ac:dyDescent="0.2">
      <c r="B69" s="127" t="str">
        <f>IF('1-Soggetto2'!B75="","",'1-Soggetto2'!B75)</f>
        <v/>
      </c>
      <c r="C69" s="14"/>
      <c r="D69" s="14"/>
      <c r="E69" s="14"/>
      <c r="F69" s="14"/>
      <c r="G69" s="14"/>
      <c r="H69" s="14"/>
      <c r="I69" s="14"/>
      <c r="J69" s="14"/>
      <c r="K69" s="14"/>
      <c r="L69" s="14"/>
      <c r="M69" s="14"/>
      <c r="N69" s="14"/>
      <c r="O69" s="14"/>
      <c r="P69" s="14"/>
      <c r="Q69" s="14"/>
      <c r="R69" s="14"/>
      <c r="S69" s="14"/>
      <c r="T69" s="14"/>
      <c r="U69" s="34">
        <f t="shared" si="4"/>
        <v>0</v>
      </c>
      <c r="V69" s="21" t="str">
        <f>IF(U69='1-Soggetto2'!H75,"OK","CHECK")</f>
        <v>OK</v>
      </c>
    </row>
    <row r="70" spans="2:22" x14ac:dyDescent="0.2">
      <c r="B70" s="127" t="str">
        <f>IF('1-Soggetto2'!B76="","",'1-Soggetto2'!B76)</f>
        <v/>
      </c>
      <c r="C70" s="14"/>
      <c r="D70" s="14"/>
      <c r="E70" s="14"/>
      <c r="F70" s="14"/>
      <c r="G70" s="14"/>
      <c r="H70" s="14"/>
      <c r="I70" s="14"/>
      <c r="J70" s="14"/>
      <c r="K70" s="14"/>
      <c r="L70" s="14"/>
      <c r="M70" s="14"/>
      <c r="N70" s="14"/>
      <c r="O70" s="14"/>
      <c r="P70" s="14"/>
      <c r="Q70" s="14"/>
      <c r="R70" s="14"/>
      <c r="S70" s="14"/>
      <c r="T70" s="14"/>
      <c r="U70" s="34">
        <f t="shared" si="4"/>
        <v>0</v>
      </c>
      <c r="V70" s="21" t="str">
        <f>IF(U70='1-Soggetto2'!H76,"OK","CHECK")</f>
        <v>OK</v>
      </c>
    </row>
    <row r="71" spans="2:22" x14ac:dyDescent="0.2">
      <c r="B71" s="127" t="str">
        <f>IF('1-Soggetto2'!B77="","",'1-Soggetto2'!B77)</f>
        <v/>
      </c>
      <c r="C71" s="14"/>
      <c r="D71" s="14"/>
      <c r="E71" s="14"/>
      <c r="F71" s="14"/>
      <c r="G71" s="14"/>
      <c r="H71" s="14"/>
      <c r="I71" s="14"/>
      <c r="J71" s="14"/>
      <c r="K71" s="14"/>
      <c r="L71" s="14"/>
      <c r="M71" s="14"/>
      <c r="N71" s="14"/>
      <c r="O71" s="14"/>
      <c r="P71" s="14"/>
      <c r="Q71" s="14"/>
      <c r="R71" s="14"/>
      <c r="S71" s="14"/>
      <c r="T71" s="14"/>
      <c r="U71" s="34">
        <f t="shared" si="4"/>
        <v>0</v>
      </c>
      <c r="V71" s="21" t="str">
        <f>IF(U71='1-Soggetto2'!H77,"OK","CHECK")</f>
        <v>OK</v>
      </c>
    </row>
    <row r="72" spans="2:22" ht="12" thickBot="1" x14ac:dyDescent="0.25">
      <c r="B72" s="127" t="str">
        <f>IF('1-Soggetto2'!B78="","",'1-Soggetto2'!B78)</f>
        <v/>
      </c>
      <c r="C72" s="14"/>
      <c r="D72" s="14"/>
      <c r="E72" s="14"/>
      <c r="F72" s="14"/>
      <c r="G72" s="14"/>
      <c r="H72" s="14"/>
      <c r="I72" s="14"/>
      <c r="J72" s="14"/>
      <c r="K72" s="14"/>
      <c r="L72" s="14"/>
      <c r="M72" s="14"/>
      <c r="N72" s="14"/>
      <c r="O72" s="14"/>
      <c r="P72" s="14"/>
      <c r="Q72" s="14"/>
      <c r="R72" s="14"/>
      <c r="S72" s="14"/>
      <c r="T72" s="14"/>
      <c r="U72" s="34">
        <f t="shared" si="4"/>
        <v>0</v>
      </c>
      <c r="V72" s="21" t="str">
        <f>IF(U72='1-Soggetto2'!H78,"OK","CHECK")</f>
        <v>OK</v>
      </c>
    </row>
    <row r="73" spans="2:22" ht="12" thickBot="1" x14ac:dyDescent="0.25">
      <c r="B73" s="186" t="str">
        <f>IF('1-Soggetto2'!B79="","",'1-Soggetto2'!B79)</f>
        <v>Costi per comunicazione e pubblicità dell’evento</v>
      </c>
      <c r="C73" s="187">
        <f>SUM(C74:C77)</f>
        <v>0</v>
      </c>
      <c r="D73" s="187">
        <f t="shared" ref="D73:T73" si="14">SUM(D74:D77)</f>
        <v>0</v>
      </c>
      <c r="E73" s="187">
        <f t="shared" si="14"/>
        <v>0</v>
      </c>
      <c r="F73" s="187">
        <f t="shared" si="14"/>
        <v>0</v>
      </c>
      <c r="G73" s="187">
        <f t="shared" si="14"/>
        <v>0</v>
      </c>
      <c r="H73" s="187">
        <f t="shared" si="14"/>
        <v>0</v>
      </c>
      <c r="I73" s="187">
        <f t="shared" si="14"/>
        <v>0</v>
      </c>
      <c r="J73" s="187">
        <f t="shared" si="14"/>
        <v>0</v>
      </c>
      <c r="K73" s="187">
        <f t="shared" si="14"/>
        <v>0</v>
      </c>
      <c r="L73" s="187">
        <f t="shared" si="14"/>
        <v>0</v>
      </c>
      <c r="M73" s="187">
        <f t="shared" si="14"/>
        <v>0</v>
      </c>
      <c r="N73" s="187">
        <f t="shared" si="14"/>
        <v>0</v>
      </c>
      <c r="O73" s="187">
        <f t="shared" si="14"/>
        <v>0</v>
      </c>
      <c r="P73" s="187">
        <f t="shared" si="14"/>
        <v>0</v>
      </c>
      <c r="Q73" s="187">
        <f t="shared" si="14"/>
        <v>0</v>
      </c>
      <c r="R73" s="187">
        <f t="shared" si="14"/>
        <v>0</v>
      </c>
      <c r="S73" s="187">
        <f t="shared" si="14"/>
        <v>0</v>
      </c>
      <c r="T73" s="187">
        <f t="shared" si="14"/>
        <v>0</v>
      </c>
      <c r="U73" s="187">
        <f t="shared" si="4"/>
        <v>0</v>
      </c>
      <c r="V73" s="21" t="str">
        <f>IF(U73='1-Soggetto2'!H79,"OK","CHECK")</f>
        <v>OK</v>
      </c>
    </row>
    <row r="74" spans="2:22" x14ac:dyDescent="0.2">
      <c r="B74" s="127" t="str">
        <f>IF('1-Soggetto2'!B80="","",'1-Soggetto2'!B80)</f>
        <v/>
      </c>
      <c r="C74" s="14"/>
      <c r="D74" s="14"/>
      <c r="E74" s="14"/>
      <c r="F74" s="14"/>
      <c r="G74" s="14"/>
      <c r="H74" s="14"/>
      <c r="I74" s="14"/>
      <c r="J74" s="14"/>
      <c r="K74" s="14"/>
      <c r="L74" s="14"/>
      <c r="M74" s="14"/>
      <c r="N74" s="14"/>
      <c r="O74" s="14"/>
      <c r="P74" s="14"/>
      <c r="Q74" s="14"/>
      <c r="R74" s="14"/>
      <c r="S74" s="14"/>
      <c r="T74" s="14"/>
      <c r="U74" s="34">
        <f t="shared" ref="U74:U79" si="15">SUM(C74:T74)</f>
        <v>0</v>
      </c>
      <c r="V74" s="21" t="str">
        <f>IF(U74='1-Soggetto2'!H80,"OK","CHECK")</f>
        <v>OK</v>
      </c>
    </row>
    <row r="75" spans="2:22" x14ac:dyDescent="0.2">
      <c r="B75" s="127" t="str">
        <f>IF('1-Soggetto2'!B81="","",'1-Soggetto2'!B81)</f>
        <v/>
      </c>
      <c r="C75" s="14"/>
      <c r="D75" s="14"/>
      <c r="E75" s="14"/>
      <c r="F75" s="14"/>
      <c r="G75" s="14"/>
      <c r="H75" s="14"/>
      <c r="I75" s="14"/>
      <c r="J75" s="14"/>
      <c r="K75" s="14"/>
      <c r="L75" s="14"/>
      <c r="M75" s="14"/>
      <c r="N75" s="14"/>
      <c r="O75" s="14"/>
      <c r="P75" s="14"/>
      <c r="Q75" s="14"/>
      <c r="R75" s="14"/>
      <c r="S75" s="14"/>
      <c r="T75" s="14"/>
      <c r="U75" s="34">
        <f t="shared" si="15"/>
        <v>0</v>
      </c>
      <c r="V75" s="21" t="str">
        <f>IF(U75='1-Soggetto2'!H81,"OK","CHECK")</f>
        <v>OK</v>
      </c>
    </row>
    <row r="76" spans="2:22" x14ac:dyDescent="0.2">
      <c r="B76" s="127" t="str">
        <f>IF('1-Soggetto2'!B82="","",'1-Soggetto2'!B82)</f>
        <v/>
      </c>
      <c r="C76" s="14"/>
      <c r="D76" s="14"/>
      <c r="E76" s="14"/>
      <c r="F76" s="14"/>
      <c r="G76" s="14"/>
      <c r="H76" s="14"/>
      <c r="I76" s="14"/>
      <c r="J76" s="14"/>
      <c r="K76" s="14"/>
      <c r="L76" s="14"/>
      <c r="M76" s="14"/>
      <c r="N76" s="14"/>
      <c r="O76" s="14"/>
      <c r="P76" s="14"/>
      <c r="Q76" s="14"/>
      <c r="R76" s="14"/>
      <c r="S76" s="14"/>
      <c r="T76" s="14"/>
      <c r="U76" s="34">
        <f t="shared" si="15"/>
        <v>0</v>
      </c>
      <c r="V76" s="21" t="str">
        <f>IF(U76='1-Soggetto2'!H82,"OK","CHECK")</f>
        <v>OK</v>
      </c>
    </row>
    <row r="77" spans="2:22" ht="12" thickBot="1" x14ac:dyDescent="0.25">
      <c r="B77" s="127" t="str">
        <f>IF('1-Soggetto2'!B83="","",'1-Soggetto2'!B83)</f>
        <v/>
      </c>
      <c r="C77" s="14"/>
      <c r="D77" s="14"/>
      <c r="E77" s="14"/>
      <c r="F77" s="14"/>
      <c r="G77" s="14"/>
      <c r="H77" s="14"/>
      <c r="I77" s="14"/>
      <c r="J77" s="14"/>
      <c r="K77" s="14"/>
      <c r="L77" s="14"/>
      <c r="M77" s="14"/>
      <c r="N77" s="14"/>
      <c r="O77" s="14"/>
      <c r="P77" s="14"/>
      <c r="Q77" s="14"/>
      <c r="R77" s="14"/>
      <c r="S77" s="14"/>
      <c r="T77" s="14"/>
      <c r="U77" s="34">
        <f t="shared" si="15"/>
        <v>0</v>
      </c>
      <c r="V77" s="21" t="str">
        <f>IF(U77='1-Soggetto2'!H83,"OK","CHECK")</f>
        <v>OK</v>
      </c>
    </row>
    <row r="78" spans="2:22" ht="39" customHeight="1" thickBot="1" x14ac:dyDescent="0.25">
      <c r="B78" s="186" t="str">
        <f>IF('1-Soggetto2'!B84="","",'1-Soggetto2'!B84)</f>
        <v>Spese relative al personale impiegato nell'istituzione culturale o nel sito del patrimonio o per un progetto</v>
      </c>
      <c r="C78" s="187">
        <f>SUM(C79)</f>
        <v>0</v>
      </c>
      <c r="D78" s="187">
        <f t="shared" ref="D78:T78" si="16">SUM(D79)</f>
        <v>0</v>
      </c>
      <c r="E78" s="187">
        <f t="shared" si="16"/>
        <v>0</v>
      </c>
      <c r="F78" s="187">
        <f t="shared" si="16"/>
        <v>0</v>
      </c>
      <c r="G78" s="187">
        <f t="shared" si="16"/>
        <v>0</v>
      </c>
      <c r="H78" s="187">
        <f t="shared" si="16"/>
        <v>0</v>
      </c>
      <c r="I78" s="187">
        <f t="shared" si="16"/>
        <v>0</v>
      </c>
      <c r="J78" s="187">
        <f t="shared" si="16"/>
        <v>0</v>
      </c>
      <c r="K78" s="187">
        <f t="shared" si="16"/>
        <v>0</v>
      </c>
      <c r="L78" s="187">
        <f t="shared" si="16"/>
        <v>0</v>
      </c>
      <c r="M78" s="187">
        <f t="shared" si="16"/>
        <v>0</v>
      </c>
      <c r="N78" s="187">
        <f t="shared" si="16"/>
        <v>0</v>
      </c>
      <c r="O78" s="187">
        <f t="shared" si="16"/>
        <v>0</v>
      </c>
      <c r="P78" s="187">
        <f t="shared" si="16"/>
        <v>0</v>
      </c>
      <c r="Q78" s="187">
        <f t="shared" si="16"/>
        <v>0</v>
      </c>
      <c r="R78" s="187">
        <f t="shared" si="16"/>
        <v>0</v>
      </c>
      <c r="S78" s="187">
        <f t="shared" si="16"/>
        <v>0</v>
      </c>
      <c r="T78" s="187">
        <f t="shared" si="16"/>
        <v>0</v>
      </c>
      <c r="U78" s="188">
        <f t="shared" si="15"/>
        <v>0</v>
      </c>
      <c r="V78" s="21" t="str">
        <f>IF(U78='1-Soggetto2'!H84,"OK","CHECK")</f>
        <v>OK</v>
      </c>
    </row>
    <row r="79" spans="2:22" x14ac:dyDescent="0.2">
      <c r="B79" s="127" t="str">
        <f>IF('1-Soggetto2'!B85="","",'1-Soggetto2'!B85)</f>
        <v>Costi del personale ammissibili</v>
      </c>
      <c r="C79" s="14"/>
      <c r="D79" s="14"/>
      <c r="E79" s="14"/>
      <c r="F79" s="14"/>
      <c r="G79" s="14"/>
      <c r="H79" s="14"/>
      <c r="I79" s="14"/>
      <c r="J79" s="14"/>
      <c r="K79" s="14"/>
      <c r="L79" s="14"/>
      <c r="M79" s="14"/>
      <c r="N79" s="14"/>
      <c r="O79" s="14"/>
      <c r="P79" s="14"/>
      <c r="Q79" s="14"/>
      <c r="R79" s="14"/>
      <c r="S79" s="14"/>
      <c r="T79" s="14"/>
      <c r="U79" s="34">
        <f t="shared" si="15"/>
        <v>0</v>
      </c>
      <c r="V79" s="21" t="str">
        <f>IF(U79='1-Soggetto2'!H85,"OK","CHECK")</f>
        <v>OK</v>
      </c>
    </row>
    <row r="80" spans="2:22" x14ac:dyDescent="0.2">
      <c r="B80" s="131"/>
      <c r="C80" s="131"/>
      <c r="D80" s="131"/>
      <c r="E80" s="131"/>
      <c r="F80" s="131"/>
      <c r="G80" s="131"/>
      <c r="H80" s="131"/>
      <c r="I80" s="131"/>
      <c r="J80" s="131"/>
      <c r="K80" s="131"/>
      <c r="L80" s="131"/>
      <c r="M80" s="131"/>
      <c r="N80" s="131"/>
      <c r="O80" s="131"/>
      <c r="P80" s="131"/>
      <c r="Q80" s="131"/>
      <c r="R80" s="131"/>
      <c r="S80" s="131"/>
      <c r="T80" s="131"/>
      <c r="U80" s="131"/>
      <c r="V80" s="21" t="str">
        <f>IF((COUNTIF(V6:V79,"check"))&gt;0,"CHECK","OK")</f>
        <v>OK</v>
      </c>
    </row>
    <row r="81" spans="2:2" hidden="1" x14ac:dyDescent="0.2"/>
    <row r="82" spans="2:2" s="1" customFormat="1" ht="24.95" hidden="1" customHeight="1" x14ac:dyDescent="0.2">
      <c r="B82" s="199">
        <f ca="1">TODAY()</f>
        <v>44081</v>
      </c>
    </row>
    <row r="83" spans="2:2" hidden="1" x14ac:dyDescent="0.2">
      <c r="B83" s="200" t="str">
        <f>IF('1-Soggetto2'!D8="","",IF('1-Soggetto2'!D8="a)","OK",IF('1-Soggetto2'!D8="b)","NO")))</f>
        <v/>
      </c>
    </row>
    <row r="85" spans="2:2" ht="30" customHeight="1" x14ac:dyDescent="0.2"/>
    <row r="86" spans="2:2" ht="30" customHeight="1" x14ac:dyDescent="0.2"/>
    <row r="87" spans="2:2" ht="30" customHeight="1" x14ac:dyDescent="0.2"/>
    <row r="88" spans="2:2" ht="30" customHeight="1" x14ac:dyDescent="0.2"/>
  </sheetData>
  <sheetProtection algorithmName="SHA-512" hashValue="xaDlAGSJ8uRasu/TwopMNaMvy/7ww1yatop4jgwZhTIE/Z8MTrdxhuttNLt4Wh4hXiKrqgOKeU+PCxIuWyYVcA==" saltValue="EUvjiYzSizuNf/oA4rkFTA==" spinCount="100000" sheet="1" formatColumns="0" formatRows="0"/>
  <mergeCells count="3">
    <mergeCell ref="B2:H2"/>
    <mergeCell ref="B3:E3"/>
    <mergeCell ref="F3:I3"/>
  </mergeCells>
  <conditionalFormatting sqref="F3">
    <cfRule type="containsText" dxfId="91" priority="5" operator="containsText" text="OK">
      <formula>NOT(ISERROR(SEARCH("OK",F3)))</formula>
    </cfRule>
    <cfRule type="containsText" dxfId="90" priority="6" operator="containsText" text="Rivedere articolazione temporale">
      <formula>NOT(ISERROR(SEARCH("Rivedere articolazione temporale",F3)))</formula>
    </cfRule>
  </conditionalFormatting>
  <conditionalFormatting sqref="V6:V79">
    <cfRule type="containsText" dxfId="89" priority="3" operator="containsText" text="CHECK">
      <formula>NOT(ISERROR(SEARCH("CHECK",V6)))</formula>
    </cfRule>
    <cfRule type="containsText" dxfId="88" priority="4" operator="containsText" text="ok">
      <formula>NOT(ISERROR(SEARCH("ok",V6)))</formula>
    </cfRule>
  </conditionalFormatting>
  <conditionalFormatting sqref="V80">
    <cfRule type="containsText" dxfId="87" priority="1" operator="containsText" text="CHECK">
      <formula>NOT(ISERROR(SEARCH("CHECK",V80)))</formula>
    </cfRule>
    <cfRule type="containsText" dxfId="86" priority="2" operator="containsText" text="ok">
      <formula>NOT(ISERROR(SEARCH("ok",V80)))</formula>
    </cfRule>
  </conditionalFormatting>
  <printOptions horizontalCentered="1" verticalCentered="1"/>
  <pageMargins left="0.11811023622047245" right="0.11811023622047245" top="0.15748031496062992" bottom="0.15748031496062992" header="0.31496062992125984" footer="0.31496062992125984"/>
  <pageSetup paperSize="9" scale="57" orientation="landscape" r:id="rId1"/>
  <rowBreaks count="1" manualBreakCount="1">
    <brk id="8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4C46F-8F33-492C-9666-B5E0D24C658C}">
  <sheetPr>
    <tabColor rgb="FFFFFF00"/>
  </sheetPr>
  <dimension ref="B1:F24"/>
  <sheetViews>
    <sheetView showGridLines="0" view="pageBreakPreview" zoomScaleSheetLayoutView="100" workbookViewId="0">
      <selection activeCell="E4" sqref="E4"/>
    </sheetView>
  </sheetViews>
  <sheetFormatPr defaultColWidth="8.6640625" defaultRowHeight="11.25" x14ac:dyDescent="0.2"/>
  <cols>
    <col min="1" max="1" width="8.6640625" style="178"/>
    <col min="2" max="2" width="62.1640625" style="178" customWidth="1"/>
    <col min="3" max="3" width="14.6640625" style="178" customWidth="1"/>
    <col min="4" max="4" width="43.5" style="178" customWidth="1"/>
    <col min="5" max="5" width="14.6640625" style="178" customWidth="1"/>
    <col min="6" max="6" width="8.6640625" style="178"/>
    <col min="7" max="7" width="12.1640625" style="178" customWidth="1"/>
    <col min="8" max="8" width="13.5" style="178" customWidth="1"/>
    <col min="9" max="16384" width="8.6640625" style="178"/>
  </cols>
  <sheetData>
    <row r="1" spans="2:6" ht="18.75" thickBot="1" x14ac:dyDescent="0.3">
      <c r="B1" s="328" t="s">
        <v>126</v>
      </c>
      <c r="C1" s="328"/>
      <c r="D1" s="328"/>
      <c r="E1" s="328"/>
    </row>
    <row r="2" spans="2:6" ht="42.95" customHeight="1" x14ac:dyDescent="0.2">
      <c r="B2" s="334" t="s">
        <v>23</v>
      </c>
      <c r="C2" s="256" t="s">
        <v>24</v>
      </c>
      <c r="D2" s="336" t="s">
        <v>25</v>
      </c>
      <c r="E2" s="8" t="s">
        <v>24</v>
      </c>
    </row>
    <row r="3" spans="2:6" ht="12" thickBot="1" x14ac:dyDescent="0.25">
      <c r="B3" s="335"/>
      <c r="C3" s="257" t="s">
        <v>7</v>
      </c>
      <c r="D3" s="337"/>
      <c r="E3" s="10" t="s">
        <v>7</v>
      </c>
    </row>
    <row r="4" spans="2:6" ht="12" customHeight="1" x14ac:dyDescent="0.2">
      <c r="B4" s="12" t="s">
        <v>130</v>
      </c>
      <c r="C4" s="46">
        <f>'1-Soggetto2'!H12</f>
        <v>0</v>
      </c>
      <c r="D4" s="12" t="s">
        <v>131</v>
      </c>
      <c r="E4" s="44"/>
    </row>
    <row r="5" spans="2:6" ht="12" customHeight="1" x14ac:dyDescent="0.2">
      <c r="B5" s="332" t="s">
        <v>32</v>
      </c>
      <c r="C5" s="333">
        <f>+'1-Soggetto2'!I12</f>
        <v>0</v>
      </c>
      <c r="D5" s="332" t="s">
        <v>26</v>
      </c>
      <c r="E5" s="333">
        <f>'4-Soggetto2'!M19</f>
        <v>0</v>
      </c>
    </row>
    <row r="6" spans="2:6" ht="12" customHeight="1" x14ac:dyDescent="0.2">
      <c r="B6" s="332"/>
      <c r="C6" s="333"/>
      <c r="D6" s="332"/>
      <c r="E6" s="333"/>
    </row>
    <row r="7" spans="2:6" ht="12" customHeight="1" x14ac:dyDescent="0.2">
      <c r="B7" s="255" t="s">
        <v>98</v>
      </c>
      <c r="C7" s="47"/>
      <c r="D7" s="255" t="s">
        <v>27</v>
      </c>
      <c r="E7" s="47"/>
    </row>
    <row r="8" spans="2:6" ht="12" customHeight="1" x14ac:dyDescent="0.2">
      <c r="B8" s="113" t="s">
        <v>65</v>
      </c>
      <c r="C8" s="47"/>
      <c r="D8" s="255" t="s">
        <v>28</v>
      </c>
      <c r="E8" s="266"/>
    </row>
    <row r="9" spans="2:6" ht="12" customHeight="1" x14ac:dyDescent="0.2">
      <c r="B9" s="116"/>
      <c r="C9" s="47"/>
      <c r="D9" s="41" t="s">
        <v>29</v>
      </c>
      <c r="E9" s="47"/>
    </row>
    <row r="10" spans="2:6" ht="12" customHeight="1" thickBot="1" x14ac:dyDescent="0.25">
      <c r="B10" s="42"/>
      <c r="C10" s="43"/>
      <c r="D10" s="42" t="s">
        <v>29</v>
      </c>
      <c r="E10" s="43"/>
    </row>
    <row r="11" spans="2:6" ht="12" customHeight="1" thickBot="1" x14ac:dyDescent="0.25">
      <c r="B11" s="6" t="s">
        <v>30</v>
      </c>
      <c r="C11" s="45">
        <f>SUM(C4:C10)</f>
        <v>0</v>
      </c>
      <c r="D11" s="6" t="s">
        <v>31</v>
      </c>
      <c r="E11" s="45">
        <f>SUM(E4:E10)</f>
        <v>0</v>
      </c>
    </row>
    <row r="12" spans="2:6" ht="45" customHeight="1" thickBot="1" x14ac:dyDescent="0.25">
      <c r="B12" s="330" t="s">
        <v>135</v>
      </c>
      <c r="C12" s="331"/>
      <c r="D12" s="331"/>
      <c r="E12" s="331"/>
    </row>
    <row r="13" spans="2:6" ht="12" thickBot="1" x14ac:dyDescent="0.25">
      <c r="B13" s="139" t="str">
        <f>IF(E5=0,"Compilare correttamente i Fogli 1 e/o 2",IF(AND(C11&gt;0,E11&gt;0,E4&lt;&gt;"",E4&gt;=0,C8&gt;=0,C8&lt;&gt;"",(C11&lt;=E11)),"OK","CHECK"))</f>
        <v>Compilare correttamente i Fogli 1 e/o 2</v>
      </c>
      <c r="C13" s="115"/>
      <c r="D13" s="115"/>
      <c r="E13" s="115"/>
      <c r="F13" s="11"/>
    </row>
    <row r="14" spans="2:6" ht="12" thickBot="1" x14ac:dyDescent="0.25">
      <c r="B14" s="114"/>
      <c r="C14" s="114"/>
      <c r="D14" s="114"/>
      <c r="E14" s="114"/>
    </row>
    <row r="15" spans="2:6" ht="90" customHeight="1" x14ac:dyDescent="0.2">
      <c r="B15" s="338" t="s">
        <v>41</v>
      </c>
      <c r="C15" s="339"/>
      <c r="D15" s="339"/>
      <c r="E15" s="340"/>
    </row>
    <row r="16" spans="2:6" x14ac:dyDescent="0.2">
      <c r="B16" s="140"/>
      <c r="C16" s="141"/>
      <c r="D16" s="141"/>
      <c r="E16" s="142"/>
    </row>
    <row r="17" spans="2:5" x14ac:dyDescent="0.2">
      <c r="B17" s="143" t="s">
        <v>40</v>
      </c>
      <c r="C17" s="141"/>
      <c r="D17" s="141"/>
      <c r="E17" s="142"/>
    </row>
    <row r="18" spans="2:5" x14ac:dyDescent="0.2">
      <c r="B18" s="144"/>
      <c r="C18" s="141"/>
      <c r="D18" s="141"/>
      <c r="E18" s="142"/>
    </row>
    <row r="19" spans="2:5" x14ac:dyDescent="0.2">
      <c r="B19" s="140"/>
      <c r="C19" s="141"/>
      <c r="D19" s="141"/>
      <c r="E19" s="142"/>
    </row>
    <row r="20" spans="2:5" x14ac:dyDescent="0.2">
      <c r="B20" s="140"/>
      <c r="C20" s="141"/>
      <c r="D20" s="141"/>
      <c r="E20" s="142"/>
    </row>
    <row r="21" spans="2:5" ht="12.75" x14ac:dyDescent="0.2">
      <c r="B21" s="143" t="s">
        <v>42</v>
      </c>
      <c r="C21" s="141"/>
      <c r="D21" s="141"/>
      <c r="E21" s="142"/>
    </row>
    <row r="22" spans="2:5" ht="12" thickBot="1" x14ac:dyDescent="0.25">
      <c r="B22" s="145"/>
      <c r="C22" s="146"/>
      <c r="D22" s="146"/>
      <c r="E22" s="147"/>
    </row>
    <row r="23" spans="2:5" ht="12" thickBot="1" x14ac:dyDescent="0.25">
      <c r="B23" s="114"/>
      <c r="C23" s="114"/>
      <c r="D23" s="114"/>
      <c r="E23" s="114"/>
    </row>
    <row r="24" spans="2:5" ht="25.5" customHeight="1" x14ac:dyDescent="0.2">
      <c r="B24" s="329" t="s">
        <v>43</v>
      </c>
      <c r="C24" s="329"/>
      <c r="D24" s="329"/>
      <c r="E24" s="329"/>
    </row>
  </sheetData>
  <sheetProtection algorithmName="SHA-512" hashValue="Y14VGBAMt+8veTarwNB6O9msY8kUL3RgDGi/43r4XU4hGqjZCKeCq9p4phl+NQJP2XxZE/DY25+ieVW2t0HGdA==" saltValue="zOqdlH5TZQG6WdiRYhH1iA==" spinCount="100000" sheet="1" formatColumns="0" formatRows="0"/>
  <mergeCells count="10">
    <mergeCell ref="B12:E12"/>
    <mergeCell ref="B15:E15"/>
    <mergeCell ref="B24:E24"/>
    <mergeCell ref="B1:E1"/>
    <mergeCell ref="B2:B3"/>
    <mergeCell ref="D2:D3"/>
    <mergeCell ref="B5:B6"/>
    <mergeCell ref="C5:C6"/>
    <mergeCell ref="D5:D6"/>
    <mergeCell ref="E5:E6"/>
  </mergeCells>
  <conditionalFormatting sqref="B13">
    <cfRule type="containsText" dxfId="85" priority="1" operator="containsText" text="Compilare correttamente i fogli 1 e/o 2">
      <formula>NOT(ISERROR(SEARCH("Compilare correttamente i fogli 1 e/o 2",B13)))</formula>
    </cfRule>
    <cfRule type="containsText" dxfId="84" priority="2" operator="containsText" text="CHECK">
      <formula>NOT(ISERROR(SEARCH("CHECK",B13)))</formula>
    </cfRule>
    <cfRule type="containsText" dxfId="83" priority="3" operator="containsText" text="OK">
      <formula>NOT(ISERROR(SEARCH("OK",B13)))</formula>
    </cfRule>
  </conditionalFormatting>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9583E-D11D-4A9F-B6CF-14D62E9AA50A}">
  <sheetPr>
    <tabColor rgb="FFFFFF00"/>
    <pageSetUpPr fitToPage="1"/>
  </sheetPr>
  <dimension ref="B2:V20"/>
  <sheetViews>
    <sheetView zoomScaleNormal="100" zoomScaleSheetLayoutView="100" workbookViewId="0">
      <selection activeCell="D29" sqref="D29"/>
    </sheetView>
  </sheetViews>
  <sheetFormatPr defaultColWidth="8.6640625" defaultRowHeight="11.25" x14ac:dyDescent="0.2"/>
  <cols>
    <col min="1" max="1" width="5.5" style="178" customWidth="1"/>
    <col min="2" max="2" width="40.5" style="178" customWidth="1"/>
    <col min="3" max="21" width="15" style="178" customWidth="1"/>
    <col min="22" max="16384" width="8.6640625" style="178"/>
  </cols>
  <sheetData>
    <row r="2" spans="2:22" ht="15.75" x14ac:dyDescent="0.2">
      <c r="B2" s="102" t="s">
        <v>121</v>
      </c>
      <c r="C2" s="103"/>
      <c r="D2" s="103"/>
      <c r="E2" s="103"/>
      <c r="F2" s="103"/>
      <c r="G2" s="103"/>
      <c r="H2" s="103"/>
      <c r="I2" s="103"/>
      <c r="J2" s="103"/>
      <c r="K2" s="103"/>
      <c r="L2" s="103"/>
      <c r="M2" s="103"/>
      <c r="N2" s="103"/>
      <c r="O2" s="103"/>
      <c r="P2" s="103"/>
      <c r="Q2" s="103"/>
      <c r="R2" s="103"/>
      <c r="S2" s="103"/>
      <c r="T2" s="103"/>
      <c r="U2" s="103"/>
      <c r="V2" s="103"/>
    </row>
    <row r="3" spans="2:22" ht="16.5" thickBot="1" x14ac:dyDescent="0.25">
      <c r="B3" s="372" t="s">
        <v>44</v>
      </c>
      <c r="C3" s="372"/>
      <c r="D3" s="372"/>
      <c r="E3" s="373" t="s">
        <v>46</v>
      </c>
      <c r="F3" s="373"/>
      <c r="G3" s="387" t="str">
        <f>IF(E3="","Selezionare","OK")</f>
        <v>OK</v>
      </c>
      <c r="H3" s="387"/>
      <c r="I3" s="387"/>
      <c r="J3" s="104"/>
      <c r="K3" s="104"/>
      <c r="L3" s="104"/>
      <c r="M3" s="104"/>
      <c r="N3" s="104"/>
      <c r="O3" s="104"/>
      <c r="P3" s="104"/>
      <c r="Q3" s="104"/>
      <c r="R3" s="104"/>
      <c r="S3" s="104"/>
      <c r="T3" s="104"/>
      <c r="U3" s="104"/>
      <c r="V3" s="104"/>
    </row>
    <row r="4" spans="2:22" ht="12" thickBot="1" x14ac:dyDescent="0.25">
      <c r="B4" s="61" t="s">
        <v>5</v>
      </c>
      <c r="C4" s="180">
        <v>43831</v>
      </c>
      <c r="D4" s="180">
        <v>43862</v>
      </c>
      <c r="E4" s="180">
        <v>43891</v>
      </c>
      <c r="F4" s="180">
        <v>43922</v>
      </c>
      <c r="G4" s="180">
        <v>43952</v>
      </c>
      <c r="H4" s="180">
        <v>43983</v>
      </c>
      <c r="I4" s="180">
        <v>44013</v>
      </c>
      <c r="J4" s="180">
        <v>44044</v>
      </c>
      <c r="K4" s="180">
        <v>44075</v>
      </c>
      <c r="L4" s="180">
        <v>44105</v>
      </c>
      <c r="M4" s="180">
        <v>44136</v>
      </c>
      <c r="N4" s="180">
        <v>44166</v>
      </c>
      <c r="O4" s="180">
        <v>44197</v>
      </c>
      <c r="P4" s="180">
        <v>44228</v>
      </c>
      <c r="Q4" s="180">
        <v>44256</v>
      </c>
      <c r="R4" s="180">
        <v>44287</v>
      </c>
      <c r="S4" s="180">
        <v>44317</v>
      </c>
      <c r="T4" s="180">
        <v>44348</v>
      </c>
      <c r="U4" s="62" t="s">
        <v>3</v>
      </c>
      <c r="V4" s="105"/>
    </row>
    <row r="5" spans="2:22" ht="12" thickBot="1" x14ac:dyDescent="0.25">
      <c r="B5" s="63" t="s">
        <v>34</v>
      </c>
      <c r="C5" s="35">
        <f>'2-Soggetto2'!C6</f>
        <v>0</v>
      </c>
      <c r="D5" s="35" t="str">
        <f>IF(OR(C5='2-Soggetto2'!$U$6,C5=""),"",C5+'2-Soggetto2'!D6)</f>
        <v/>
      </c>
      <c r="E5" s="35" t="str">
        <f>IF(OR(D5='2-Soggetto2'!$U$6,D5=""),"",D5+'2-Soggetto2'!E6)</f>
        <v/>
      </c>
      <c r="F5" s="35" t="str">
        <f>IF(OR(E5='2-Soggetto2'!$U$6,E5=""),"",E5+'2-Soggetto2'!F6)</f>
        <v/>
      </c>
      <c r="G5" s="35" t="str">
        <f>IF(OR(F5='2-Soggetto2'!$U$6,F5=""),"",F5+'2-Soggetto2'!G6)</f>
        <v/>
      </c>
      <c r="H5" s="35" t="str">
        <f>IF(OR(G5='2-Soggetto2'!$U$6,G5=""),"",G5+'2-Soggetto2'!H6)</f>
        <v/>
      </c>
      <c r="I5" s="35" t="str">
        <f>IF(OR(H5='2-Soggetto2'!$U$6,H5=""),"",H5+'2-Soggetto2'!I6)</f>
        <v/>
      </c>
      <c r="J5" s="35" t="str">
        <f>IF(OR(I5='2-Soggetto2'!$U$6,I5=""),"",I5+'2-Soggetto2'!J6)</f>
        <v/>
      </c>
      <c r="K5" s="35" t="str">
        <f>IF(OR(J5='2-Soggetto2'!$U$6,J5=""),"",J5+'2-Soggetto2'!K6)</f>
        <v/>
      </c>
      <c r="L5" s="35" t="str">
        <f>IF(OR(K5='2-Soggetto2'!$U$6,K5=""),"",K5+'2-Soggetto2'!L6)</f>
        <v/>
      </c>
      <c r="M5" s="35" t="str">
        <f>IF(OR(L5='2-Soggetto2'!$U$6,L5=""),"",L5+'2-Soggetto2'!M6)</f>
        <v/>
      </c>
      <c r="N5" s="35" t="str">
        <f>IF(OR(M5='2-Soggetto2'!$U$6,M5=""),"",M5+'2-Soggetto2'!N6)</f>
        <v/>
      </c>
      <c r="O5" s="35" t="str">
        <f>IF(OR(N5='2-Soggetto2'!$U$6,N5=""),"",N5+'2-Soggetto2'!O6)</f>
        <v/>
      </c>
      <c r="P5" s="35" t="str">
        <f>IF(OR(O5='2-Soggetto2'!$U$6,O5=""),"",O5+'2-Soggetto2'!P6)</f>
        <v/>
      </c>
      <c r="Q5" s="35" t="str">
        <f>IF(OR(P5='2-Soggetto2'!$U$6,P5=""),"",P5+'2-Soggetto2'!Q6)</f>
        <v/>
      </c>
      <c r="R5" s="35" t="str">
        <f>IF(OR(Q5='2-Soggetto2'!$U$6,Q5=""),"",Q5+'2-Soggetto2'!R6)</f>
        <v/>
      </c>
      <c r="S5" s="35" t="str">
        <f>IF(OR(R5='2-Soggetto2'!$U$6,R5=""),"",R5+'2-Soggetto2'!S6)</f>
        <v/>
      </c>
      <c r="T5" s="35" t="str">
        <f>IF(OR(S5='2-Soggetto2'!$U$6,S5=""),"",S5+'2-Soggetto2'!T6)</f>
        <v/>
      </c>
      <c r="U5" s="36"/>
      <c r="V5" s="105"/>
    </row>
    <row r="6" spans="2:22" ht="12" thickBot="1" x14ac:dyDescent="0.25">
      <c r="B6" s="63" t="s">
        <v>33</v>
      </c>
      <c r="C6" s="37" t="str">
        <f>IF('2-Soggetto2'!$U$6=0,"",C5/'2-Soggetto2'!$U$6)</f>
        <v/>
      </c>
      <c r="D6" s="37" t="str">
        <f>IF(OR('2-Soggetto2'!$U$6=0,C6=100%,C6=""),"",D5/'2-Soggetto2'!$U$6)</f>
        <v/>
      </c>
      <c r="E6" s="37" t="str">
        <f>IF(OR('2-Soggetto2'!$U$6=0,D6=100%,D6=""),"",E5/'2-Soggetto2'!$U$6)</f>
        <v/>
      </c>
      <c r="F6" s="37" t="str">
        <f>IF(OR('2-Soggetto2'!$U$6=0,E6=100%,E6=""),"",F5/'2-Soggetto2'!$U$6)</f>
        <v/>
      </c>
      <c r="G6" s="37" t="str">
        <f>IF(OR('2-Soggetto2'!$U$6=0,F6=100%,F6=""),"",G5/'2-Soggetto2'!$U$6)</f>
        <v/>
      </c>
      <c r="H6" s="37" t="str">
        <f>IF(OR('2-Soggetto2'!$U$6=0,G6=100%,G6=""),"",H5/'2-Soggetto2'!$U$6)</f>
        <v/>
      </c>
      <c r="I6" s="37" t="str">
        <f>IF(OR('2-Soggetto2'!$U$6=0,H6=100%,H6=""),"",I5/'2-Soggetto2'!$U$6)</f>
        <v/>
      </c>
      <c r="J6" s="37" t="str">
        <f>IF(OR('2-Soggetto2'!$U$6=0,I6=100%,I6=""),"",J5/'2-Soggetto2'!$U$6)</f>
        <v/>
      </c>
      <c r="K6" s="37" t="str">
        <f>IF(OR('2-Soggetto2'!$U$6=0,J6=100%,J6=""),"",K5/'2-Soggetto2'!$U$6)</f>
        <v/>
      </c>
      <c r="L6" s="37" t="str">
        <f>IF(OR('2-Soggetto2'!$U$6=0,K6=100%,K6=""),"",L5/'2-Soggetto2'!$U$6)</f>
        <v/>
      </c>
      <c r="M6" s="37" t="str">
        <f>IF(OR('2-Soggetto2'!$U$6=0,L6=100%,L6=""),"",M5/'2-Soggetto2'!$U$6)</f>
        <v/>
      </c>
      <c r="N6" s="37" t="str">
        <f>IF(OR('2-Soggetto2'!$U$6=0,M6=100%,M6=""),"",N5/'2-Soggetto2'!$U$6)</f>
        <v/>
      </c>
      <c r="O6" s="37" t="str">
        <f>IF(OR('2-Soggetto2'!$U$6=0,N6=100%,N6=""),"",O5/'2-Soggetto2'!$U$6)</f>
        <v/>
      </c>
      <c r="P6" s="37" t="str">
        <f>IF(OR('2-Soggetto2'!$U$6=0,O6=100%,O6=""),"",P5/'2-Soggetto2'!$U$6)</f>
        <v/>
      </c>
      <c r="Q6" s="37" t="str">
        <f>IF(OR('2-Soggetto2'!$U$6=0,P6=100%,P6=""),"",Q5/'2-Soggetto2'!$U$6)</f>
        <v/>
      </c>
      <c r="R6" s="37" t="str">
        <f>IF(OR('2-Soggetto2'!$U$6=0,Q6=100%,Q6=""),"",R5/'2-Soggetto2'!$U$6)</f>
        <v/>
      </c>
      <c r="S6" s="37" t="str">
        <f>IF(OR('2-Soggetto2'!$U$6=0,R6=100%,R6=""),"",S5/'2-Soggetto2'!$U$6)</f>
        <v/>
      </c>
      <c r="T6" s="37" t="str">
        <f>IF(OR('2-Soggetto2'!$U$6=0,S6=100%,S6=""),"",T5/'2-Soggetto2'!$U$6)</f>
        <v/>
      </c>
      <c r="U6" s="38"/>
      <c r="V6" s="105"/>
    </row>
    <row r="7" spans="2:22" ht="39.950000000000003" customHeight="1" thickBot="1" x14ac:dyDescent="0.25">
      <c r="B7" s="107" t="s">
        <v>56</v>
      </c>
      <c r="C7" s="53" t="str">
        <f>IF(OR('2-Soggetto2'!U6=0,E3&lt;&gt;"1 - con anticipazione"),"",IF(C6=Elenco!O7,$M$19,Elenco!K7*$M$19))</f>
        <v/>
      </c>
      <c r="D7" s="53" t="str">
        <f>IF(OR($E$3&lt;&gt;"1 - con anticipazione",'2-Soggetto2'!$U$6=0),"",IF(AND(D6=100%,C9=0),$M$19,IF(D6=Elenco!$O$7,(Elenco!$N$7*$M$19),0)))</f>
        <v/>
      </c>
      <c r="E7" s="53" t="str">
        <f>IF(OR($E$3&lt;&gt;"1 - con anticipazione",'2-Soggetto2'!$U$6=0),"",IF(AND(E6=100%,D9=0),$M$19,IF(E6=Elenco!$O$7,(Elenco!$N$7*$M$19),0)))</f>
        <v/>
      </c>
      <c r="F7" s="53" t="str">
        <f>IF(OR($E$3&lt;&gt;"1 - con anticipazione",'2-Soggetto2'!$U$6=0),"",IF(AND(F6=100%,E9=0),$M$19,IF(F6=Elenco!$O$7,(Elenco!$N$7*$M$19),0)))</f>
        <v/>
      </c>
      <c r="G7" s="53" t="str">
        <f>IF(OR($E$3&lt;&gt;"1 - con anticipazione",'2-Soggetto2'!$U$6=0),"",IF(AND(G6=100%,F9=0),$M$19,IF(G6=Elenco!$O$7,(Elenco!$N$7*$M$19),0)))</f>
        <v/>
      </c>
      <c r="H7" s="53" t="str">
        <f>IF(OR($E$3&lt;&gt;"1 - con anticipazione",'2-Soggetto2'!$U$6=0),"",IF(AND(H6=100%,G9=0),$M$19,IF(H6=Elenco!$O$7,(Elenco!$N$7*$M$19),0)))</f>
        <v/>
      </c>
      <c r="I7" s="53" t="str">
        <f>IF(OR($E$3&lt;&gt;"1 - con anticipazione",'2-Soggetto2'!$U$6=0),"",IF(AND(I6=100%,H9=0),$M$19,IF(I6=Elenco!$O$7,(Elenco!$N$7*$M$19),0)))</f>
        <v/>
      </c>
      <c r="J7" s="53" t="str">
        <f>IF(OR($E$3&lt;&gt;"1 - con anticipazione",'2-Soggetto2'!$U$6=0),"",IF(AND(J6=100%,I9=0),$M$19,IF(J6=Elenco!$O$7,(Elenco!$N$7*$M$19),0)))</f>
        <v/>
      </c>
      <c r="K7" s="53" t="str">
        <f>IF(OR($E$3&lt;&gt;"1 - con anticipazione",'2-Soggetto2'!$U$6=0),"",IF(AND(K6=100%,J9=0),$M$19,IF(K6=Elenco!$O$7,(Elenco!$N$7*$M$19),0)))</f>
        <v/>
      </c>
      <c r="L7" s="53" t="str">
        <f>IF(OR($E$3&lt;&gt;"1 - con anticipazione",'2-Soggetto2'!$U$6=0),"",IF(AND(L6=100%,K9=0),$M$19,IF(L6=Elenco!$O$7,(Elenco!$N$7*$M$19),0)))</f>
        <v/>
      </c>
      <c r="M7" s="53" t="str">
        <f>IF(OR($E$3&lt;&gt;"1 - con anticipazione",'2-Soggetto2'!$U$6=0),"",IF(AND(M6=100%,L9=0),$M$19,IF(M6=Elenco!$O$7,(Elenco!$N$7*$M$19),0)))</f>
        <v/>
      </c>
      <c r="N7" s="53" t="str">
        <f>IF(OR($E$3&lt;&gt;"1 - con anticipazione",'2-Soggetto2'!$U$6=0),"",IF(AND(N6=100%,M9=0),$M$19,IF(N6=Elenco!$O$7,(Elenco!$N$7*$M$19),0)))</f>
        <v/>
      </c>
      <c r="O7" s="53" t="str">
        <f>IF(OR($E$3&lt;&gt;"1 - con anticipazione",'2-Soggetto2'!$U$6=0),"",IF(AND(O6=100%,N9=0),$M$19,IF(O6=Elenco!$O$7,(Elenco!$N$7*$M$19),0)))</f>
        <v/>
      </c>
      <c r="P7" s="53" t="str">
        <f>IF(OR($E$3&lt;&gt;"1 - con anticipazione",'2-Soggetto2'!$U$6=0),"",IF(AND(P6=100%,O9=0),$M$19,IF(P6=Elenco!$O$7,(Elenco!$N$7*$M$19),0)))</f>
        <v/>
      </c>
      <c r="Q7" s="53" t="str">
        <f>IF(OR($E$3&lt;&gt;"1 - con anticipazione",'2-Soggetto2'!$U$6=0),"",IF(AND(Q6=100%,P9=0),$M$19,IF(Q6=Elenco!$O$7,(Elenco!$N$7*$M$19),0)))</f>
        <v/>
      </c>
      <c r="R7" s="53" t="str">
        <f>IF(OR($E$3&lt;&gt;"1 - con anticipazione",'2-Soggetto2'!$U$6=0),"",IF(AND(R6=100%,Q9=0),$M$19,IF(R6=Elenco!$O$7,(Elenco!$N$7*$M$19),0)))</f>
        <v/>
      </c>
      <c r="S7" s="53" t="str">
        <f>IF(OR($E$3&lt;&gt;"1 - con anticipazione",'2-Soggetto2'!$U$6=0),"",IF(AND(S6=100%,R9=0),$M$19,IF(S6=Elenco!$O$7,(Elenco!$N$7*$M$19),0)))</f>
        <v/>
      </c>
      <c r="T7" s="53" t="str">
        <f>IF(OR($E$3&lt;&gt;"1 - con anticipazione",'2-Soggetto2'!$U$6=0),"",IF(AND(T6=100%,S9=0),$M$19,IF(T6=Elenco!$O$7,(Elenco!$N$7*$M$19),0)))</f>
        <v/>
      </c>
      <c r="U7" s="54">
        <f>SUM(C7:T7)</f>
        <v>0</v>
      </c>
      <c r="V7" s="60" t="str">
        <f>IF(E3=Elenco!Y7,"",IF(AND(E3=Elenco!Y6,'4-Soggetto2'!N15&gt;0,U7='4-Soggetto2'!N15),"OK","Check"))</f>
        <v>Check</v>
      </c>
    </row>
    <row r="8" spans="2:22" ht="39.950000000000003" hidden="1" customHeight="1" thickBot="1" x14ac:dyDescent="0.25">
      <c r="B8" s="107" t="s">
        <v>57</v>
      </c>
      <c r="C8" s="53" t="str">
        <f>IF(OR($E$3&lt;&gt;"2 - avanzamento lavori",'2-Soggetto2'!$U$6=0),"",IF(AND(C6&gt;=40%,C6&lt;90%),(40%*$K$19),IF(C6=100%,$K$19,IF(C6&gt;=90%,(90%*$K$19),0))))</f>
        <v/>
      </c>
      <c r="D8" s="53" t="str">
        <f>IF(OR($E$3&lt;&gt;"2 - avanzamento lavori",'2-Soggetto2'!$U$6=0),"",IF(AND(D6=100%,C9=(90%*$K$19)),(10%*$K$19),IF(AND(D6=100%,C9=(40%*$K$19)),(60%*$K$19),IF(AND(D6=100%,C9=0),$K$19,IF(AND(D6&gt;=90%,D6&lt;100%,C9=0),(90%*$K$19),IF(AND(D6&gt;=40%,D6&lt;90%,C9&lt;(40%*$K$19)),(40%*$K$19),IF(AND(D6&gt;=90%,D6&lt;100%,C9=(40%*$K$19)),(50%*$K$19),0)))))))</f>
        <v/>
      </c>
      <c r="E8" s="53" t="str">
        <f>IF(OR($E$3&lt;&gt;"2 - avanzamento lavori",'2-Soggetto2'!$U$6=0),"",IF(AND(E6=100%,D9=(90%*$K$19)),(10%*$K$19),IF(AND(E6=100%,D9=(40%*$K$19)),(60%*$K$19),IF(AND(E6=100%,D9=0),$K$19,IF(AND(E6&gt;=90%,E6&lt;100%,D9=0),(90%*$K$19),IF(AND(E6&gt;=40%,E6&lt;90%,D9&lt;(40%*$K$19)),(40%*$K$19),IF(AND(E6&gt;=90%,E6&lt;100%,D9=(40%*$K$19)),(50%*$K$19),0)))))))</f>
        <v/>
      </c>
      <c r="F8" s="53" t="str">
        <f>IF(OR($E$3&lt;&gt;"2 - avanzamento lavori",'2-Soggetto2'!$U$6=0),"",IF(AND(F6=100%,E9=(90%*$K$19)),(10%*$K$19),IF(AND(F6=100%,E9=(40%*$K$19)),(60%*$K$19),IF(AND(F6=100%,E9=0),$K$19,IF(AND(F6&gt;=90%,F6&lt;100%,E9=0),(90%*$K$19),IF(AND(F6&gt;=40%,F6&lt;90%,E9&lt;(40%*$K$19)),(40%*$K$19),IF(AND(F6&gt;=90%,F6&lt;100%,E9=(40%*$K$19)),(50%*$K$19),0)))))))</f>
        <v/>
      </c>
      <c r="G8" s="53" t="str">
        <f>IF(OR($E$3&lt;&gt;"2 - avanzamento lavori",'2-Soggetto2'!$U$6=0),"",IF(AND(G6=100%,F9=(90%*$K$19)),(10%*$K$19),IF(AND(G6=100%,F9=(40%*$K$19)),(60%*$K$19),IF(AND(G6=100%,F9=0),$K$19,IF(AND(G6&gt;=90%,G6&lt;100%,F9=0),(90%*$K$19),IF(AND(G6&gt;=40%,G6&lt;90%,F9&lt;(40%*$K$19)),(40%*$K$19),IF(AND(G6&gt;=90%,G6&lt;100%,F9=(40%*$K$19)),(50%*$K$19),0)))))))</f>
        <v/>
      </c>
      <c r="H8" s="53" t="str">
        <f>IF(OR($E$3&lt;&gt;"2 - avanzamento lavori",'2-Soggetto2'!$U$6=0),"",IF(AND(H6=100%,G9=(90%*$K$19)),(10%*$K$19),IF(AND(H6=100%,G9=(40%*$K$19)),(60%*$K$19),IF(AND(H6=100%,G9=0),$K$19,IF(AND(H6&gt;=90%,H6&lt;100%,G9=0),(90%*$K$19),IF(AND(H6&gt;=40%,H6&lt;90%,G9&lt;(40%*$K$19)),(40%*$K$19),IF(AND(H6&gt;=90%,H6&lt;100%,G9=(40%*$K$19)),(50%*$K$19),0)))))))</f>
        <v/>
      </c>
      <c r="I8" s="53" t="str">
        <f>IF(OR($E$3&lt;&gt;"2 - avanzamento lavori",'2-Soggetto2'!$U$6=0),"",IF(AND(I6=100%,H9=(90%*$K$19)),(10%*$K$19),IF(AND(I6=100%,H9=(40%*$K$19)),(60%*$K$19),IF(AND(I6=100%,H9=0),$K$19,IF(AND(I6&gt;=90%,I6&lt;100%,H9=0),(90%*$K$19),IF(AND(I6&gt;=40%,I6&lt;90%,H9&lt;(40%*$K$19)),(40%*$K$19),IF(AND(I6&gt;=90%,I6&lt;100%,H9=(40%*$K$19)),(50%*$K$19),0)))))))</f>
        <v/>
      </c>
      <c r="J8" s="53" t="str">
        <f>IF(OR($E$3&lt;&gt;"2 - avanzamento lavori",'2-Soggetto2'!$U$6=0),"",IF(AND(J6=100%,I9=(90%*$K$19)),(10%*$K$19),IF(AND(J6=100%,I9=(40%*$K$19)),(60%*$K$19),IF(AND(J6=100%,I9=0),$K$19,IF(AND(J6&gt;=90%,J6&lt;100%,I9=0),(90%*$K$19),IF(AND(J6&gt;=40%,J6&lt;90%,I9&lt;(40%*$K$19)),(40%*$K$19),IF(AND(J6&gt;=90%,J6&lt;100%,I9=(40%*$K$19)),(50%*$K$19),0)))))))</f>
        <v/>
      </c>
      <c r="K8" s="53" t="str">
        <f>IF(OR($E$3&lt;&gt;"2 - avanzamento lavori",'2-Soggetto2'!$U$6=0),"",IF(AND(K6=100%,J9=(90%*$K$19)),(10%*$K$19),IF(AND(K6=100%,J9=(40%*$K$19)),(60%*$K$19),IF(AND(K6=100%,J9=0),$K$19,IF(AND(K6&gt;=90%,K6&lt;100%,J9=0),(90%*$K$19),IF(AND(K6&gt;=40%,K6&lt;90%,J9&lt;(40%*$K$19)),(40%*$K$19),IF(AND(K6&gt;=90%,K6&lt;100%,J9=(40%*$K$19)),(50%*$K$19),0)))))))</f>
        <v/>
      </c>
      <c r="L8" s="53" t="str">
        <f>IF(OR($E$3&lt;&gt;"2 - avanzamento lavori",'2-Soggetto2'!$U$6=0),"",IF(AND(L6=100%,K9=(90%*$K$19)),(10%*$K$19),IF(AND(L6=100%,K9=(40%*$K$19)),(60%*$K$19),IF(AND(L6=100%,K9=0),$K$19,IF(AND(L6&gt;=90%,L6&lt;100%,K9=0),(90%*$K$19),IF(AND(L6&gt;=40%,L6&lt;90%,K9&lt;(40%*$K$19)),(40%*$K$19),IF(AND(L6&gt;=90%,L6&lt;100%,K9=(40%*$K$19)),(50%*$K$19),0)))))))</f>
        <v/>
      </c>
      <c r="M8" s="53" t="str">
        <f>IF(OR($E$3&lt;&gt;"2 - avanzamento lavori",'2-Soggetto2'!$U$6=0),"",IF(AND(M6=100%,L9=(90%*$K$19)),(10%*$K$19),IF(AND(M6=100%,L9=(40%*$K$19)),(60%*$K$19),IF(AND(M6=100%,L9=0),$K$19,IF(AND(M6&gt;=90%,M6&lt;100%,L9=0),(90%*$K$19),IF(AND(M6&gt;=40%,M6&lt;90%,L9&lt;(40%*$K$19)),(40%*$K$19),IF(AND(M6&gt;=90%,M6&lt;100%,L9=(40%*$K$19)),(50%*$K$19),0)))))))</f>
        <v/>
      </c>
      <c r="N8" s="53" t="str">
        <f>IF(OR($E$3&lt;&gt;"2 - avanzamento lavori",'2-Soggetto2'!$U$6=0),"",IF(AND(N6=100%,M9=(90%*$K$19)),(10%*$K$19),IF(AND(N6=100%,M9=(40%*$K$19)),(60%*$K$19),IF(AND(N6=100%,M9=0),$K$19,IF(AND(N6&gt;=90%,N6&lt;100%,M9=0),(90%*$K$19),IF(AND(N6&gt;=40%,N6&lt;90%,M9&lt;(40%*$K$19)),(40%*$K$19),IF(AND(N6&gt;=90%,N6&lt;100%,M9=(40%*$K$19)),(50%*$K$19),0)))))))</f>
        <v/>
      </c>
      <c r="O8" s="53" t="str">
        <f>IF(OR($E$3&lt;&gt;"2 - avanzamento lavori",'2-Soggetto2'!$U$6=0),"",IF(AND(O6=100%,N9=(90%*$K$19)),(10%*$K$19),IF(AND(O6=100%,N9=(40%*$K$19)),(60%*$K$19),IF(AND(O6=100%,N9=0),$K$19,IF(AND(O6&gt;=90%,O6&lt;100%,N9=0),(90%*$K$19),IF(AND(O6&gt;=40%,O6&lt;90%,N9&lt;(40%*$K$19)),(40%*$K$19),IF(AND(O6&gt;=90%,O6&lt;100%,N9=(40%*$K$19)),(50%*$K$19),0)))))))</f>
        <v/>
      </c>
      <c r="P8" s="53" t="str">
        <f>IF(OR($E$3&lt;&gt;"2 - avanzamento lavori",'2-Soggetto2'!$U$6=0),"",IF(AND(P6=100%,O9=(90%*$K$19)),(10%*$K$19),IF(AND(P6=100%,O9=(40%*$K$19)),(60%*$K$19),IF(AND(P6=100%,O9=0),$K$19,IF(AND(P6&gt;=90%,P6&lt;100%,O9=0),(90%*$K$19),IF(AND(P6&gt;=40%,P6&lt;90%,O9&lt;(40%*$K$19)),(40%*$K$19),IF(AND(P6&gt;=90%,P6&lt;100%,O9=(40%*$K$19)),(50%*$K$19),0)))))))</f>
        <v/>
      </c>
      <c r="Q8" s="53" t="str">
        <f>IF(OR($E$3&lt;&gt;"2 - avanzamento lavori",'2-Soggetto2'!$U$6=0),"",IF(AND(Q6=100%,P9=(90%*$K$19)),(10%*$K$19),IF(AND(Q6=100%,P9=(40%*$K$19)),(60%*$K$19),IF(AND(Q6=100%,P9=0),$K$19,IF(AND(Q6&gt;=90%,Q6&lt;100%,P9=0),(90%*$K$19),IF(AND(Q6&gt;=40%,Q6&lt;90%,P9&lt;(40%*$K$19)),(40%*$K$19),IF(AND(Q6&gt;=90%,Q6&lt;100%,P9=(40%*$K$19)),(50%*$K$19),0)))))))</f>
        <v/>
      </c>
      <c r="R8" s="53" t="str">
        <f>IF(OR($E$3&lt;&gt;"2 - avanzamento lavori",'2-Soggetto2'!$U$6=0),"",IF(AND(R6=100%,Q9=(90%*$K$19)),(10%*$K$19),IF(AND(R6=100%,Q9=(40%*$K$19)),(60%*$K$19),IF(AND(R6=100%,Q9=0),$K$19,IF(AND(R6&gt;=90%,R6&lt;100%,Q9=0),(90%*$K$19),IF(AND(R6&gt;=40%,R6&lt;90%,Q9&lt;(40%*$K$19)),(40%*$K$19),IF(AND(R6&gt;=90%,R6&lt;100%,Q9=(40%*$K$19)),(50%*$K$19),0)))))))</f>
        <v/>
      </c>
      <c r="S8" s="53" t="str">
        <f>IF(OR($E$3&lt;&gt;"2 - avanzamento lavori",'2-Soggetto2'!$U$6=0),"",IF(AND(S6=100%,R9=(90%*$K$19)),(10%*$K$19),IF(AND(S6=100%,R9=(40%*$K$19)),(60%*$K$19),IF(AND(S6=100%,R9=0),$K$19,IF(AND(S6&gt;=90%,S6&lt;100%,R9=0),(90%*$K$19),IF(AND(S6&gt;=40%,S6&lt;90%,R9&lt;(40%*$K$19)),(40%*$K$19),IF(AND(S6&gt;=90%,S6&lt;100%,R9=(40%*$K$19)),(50%*$K$19),0)))))))</f>
        <v/>
      </c>
      <c r="T8" s="53" t="str">
        <f>IF(OR($E$3&lt;&gt;"2 - avanzamento lavori",'2-Soggetto2'!$U$6=0),"",IF(AND(T6=100%,S9=(90%*$K$19)),(10%*$K$19),IF(AND(T6=100%,S9=(40%*$K$19)),(60%*$K$19),IF(AND(T6=100%,S9=0),$K$19,IF(AND(T6&gt;=90%,T6&lt;100%,S9=0),(90%*$K$19),IF(AND(T6&gt;=40%,T6&lt;90%,S9&lt;(40%*$K$19)),(40%*$K$19),IF(AND(T6&gt;=90%,T6&lt;100%,S9=(40%*$K$19)),(50%*$K$19),0)))))))</f>
        <v/>
      </c>
      <c r="U8" s="54">
        <f>SUM(C8:T8)</f>
        <v>0</v>
      </c>
      <c r="V8" s="106" t="str">
        <f>IF(E3=Elenco!Y6,"",IF(AND(E3=Elenco!Y7,'4-Soggetto2'!N15&gt;0,U8='4-Soggetto2'!N15),"OK","Check"))</f>
        <v/>
      </c>
    </row>
    <row r="9" spans="2:22" ht="12.75" thickBot="1" x14ac:dyDescent="0.25">
      <c r="B9" s="64" t="s">
        <v>35</v>
      </c>
      <c r="C9" s="22">
        <f>IF(C7&lt;&gt;"",C7,IF(C8&lt;&gt;"",C8,0))</f>
        <v>0</v>
      </c>
      <c r="D9" s="22">
        <f t="shared" ref="D9:T9" si="0">IF(D7&lt;&gt;"",(D7+C9),IF(D8&lt;&gt;"",(D8+C9),0))</f>
        <v>0</v>
      </c>
      <c r="E9" s="22">
        <f t="shared" si="0"/>
        <v>0</v>
      </c>
      <c r="F9" s="22">
        <f t="shared" si="0"/>
        <v>0</v>
      </c>
      <c r="G9" s="22">
        <f t="shared" si="0"/>
        <v>0</v>
      </c>
      <c r="H9" s="22">
        <f t="shared" si="0"/>
        <v>0</v>
      </c>
      <c r="I9" s="22">
        <f t="shared" si="0"/>
        <v>0</v>
      </c>
      <c r="J9" s="22">
        <f t="shared" si="0"/>
        <v>0</v>
      </c>
      <c r="K9" s="22">
        <f t="shared" si="0"/>
        <v>0</v>
      </c>
      <c r="L9" s="22">
        <f t="shared" si="0"/>
        <v>0</v>
      </c>
      <c r="M9" s="22">
        <f t="shared" si="0"/>
        <v>0</v>
      </c>
      <c r="N9" s="22">
        <f t="shared" si="0"/>
        <v>0</v>
      </c>
      <c r="O9" s="22">
        <f t="shared" si="0"/>
        <v>0</v>
      </c>
      <c r="P9" s="22">
        <f t="shared" si="0"/>
        <v>0</v>
      </c>
      <c r="Q9" s="22">
        <f t="shared" si="0"/>
        <v>0</v>
      </c>
      <c r="R9" s="22">
        <f t="shared" si="0"/>
        <v>0</v>
      </c>
      <c r="S9" s="22">
        <f t="shared" si="0"/>
        <v>0</v>
      </c>
      <c r="T9" s="22">
        <f t="shared" si="0"/>
        <v>0</v>
      </c>
      <c r="U9" s="39"/>
      <c r="V9" s="105"/>
    </row>
    <row r="10" spans="2:22" x14ac:dyDescent="0.2">
      <c r="B10" s="374"/>
      <c r="C10" s="374"/>
      <c r="D10" s="374"/>
      <c r="E10" s="374"/>
      <c r="F10" s="374"/>
      <c r="G10" s="374"/>
      <c r="H10" s="374"/>
      <c r="I10" s="374"/>
      <c r="J10" s="374"/>
      <c r="K10" s="374"/>
      <c r="L10" s="374"/>
      <c r="M10" s="374"/>
      <c r="N10" s="374"/>
      <c r="O10" s="374"/>
      <c r="P10" s="374"/>
      <c r="Q10" s="374"/>
      <c r="R10" s="374"/>
      <c r="S10" s="374"/>
      <c r="T10" s="374"/>
      <c r="U10" s="374"/>
      <c r="V10" s="374"/>
    </row>
    <row r="11" spans="2:22" ht="16.5" thickBot="1" x14ac:dyDescent="0.25">
      <c r="B11" s="368" t="s">
        <v>122</v>
      </c>
      <c r="C11" s="368"/>
      <c r="D11" s="368"/>
      <c r="E11" s="368"/>
      <c r="F11" s="368"/>
      <c r="G11" s="368"/>
      <c r="H11" s="368"/>
      <c r="I11" s="368"/>
      <c r="J11" s="368"/>
      <c r="K11" s="368"/>
      <c r="L11" s="368"/>
      <c r="M11" s="368"/>
      <c r="N11" s="368"/>
      <c r="O11" s="368"/>
      <c r="P11" s="132"/>
      <c r="Q11" s="132"/>
      <c r="R11" s="132"/>
      <c r="S11" s="132"/>
      <c r="T11" s="132"/>
      <c r="U11" s="132"/>
      <c r="V11" s="132"/>
    </row>
    <row r="12" spans="2:22" ht="36.75" thickBot="1" x14ac:dyDescent="0.25">
      <c r="B12" s="379" t="str">
        <f>'1-Soggetto2'!C5</f>
        <v>Tipologia contributo concedibile</v>
      </c>
      <c r="C12" s="380" t="str">
        <f>'1-Soggetto2'!D5</f>
        <v>Identificativo tipologia investimento</v>
      </c>
      <c r="D12" s="380" t="str">
        <f>'1-Soggetto2'!E5</f>
        <v>Tipologia Soggetto</v>
      </c>
      <c r="E12" s="383" t="str">
        <f>'1-Soggetto2'!F5</f>
        <v>Controllo</v>
      </c>
      <c r="F12" s="385" t="s">
        <v>12</v>
      </c>
      <c r="G12" s="375" t="s">
        <v>8</v>
      </c>
      <c r="H12" s="376"/>
      <c r="I12" s="112" t="s">
        <v>21</v>
      </c>
      <c r="J12" s="258" t="s">
        <v>9</v>
      </c>
      <c r="K12" s="259" t="s">
        <v>132</v>
      </c>
      <c r="L12" s="259" t="s">
        <v>136</v>
      </c>
      <c r="M12" s="259" t="s">
        <v>137</v>
      </c>
      <c r="N12" s="388" t="s">
        <v>16</v>
      </c>
      <c r="O12" s="389"/>
      <c r="P12" s="132"/>
      <c r="Q12" s="132"/>
      <c r="R12" s="132"/>
      <c r="S12" s="132"/>
      <c r="T12" s="132"/>
      <c r="U12" s="132"/>
      <c r="V12" s="132"/>
    </row>
    <row r="13" spans="2:22" ht="12.75" thickBot="1" x14ac:dyDescent="0.25">
      <c r="B13" s="381">
        <f>'1-Soggetto2'!C6</f>
        <v>0</v>
      </c>
      <c r="C13" s="382">
        <f>'1-Soggetto2'!D6</f>
        <v>0</v>
      </c>
      <c r="D13" s="382">
        <f>'1-Soggetto2'!E6</f>
        <v>0</v>
      </c>
      <c r="E13" s="384">
        <f>'1-Soggetto2'!F6</f>
        <v>0</v>
      </c>
      <c r="F13" s="386"/>
      <c r="G13" s="377"/>
      <c r="H13" s="378"/>
      <c r="I13" s="133" t="s">
        <v>7</v>
      </c>
      <c r="J13" s="134"/>
      <c r="K13" s="135" t="s">
        <v>7</v>
      </c>
      <c r="L13" s="135"/>
      <c r="M13" s="135"/>
      <c r="N13" s="390" t="s">
        <v>7</v>
      </c>
      <c r="O13" s="391"/>
      <c r="P13" s="132"/>
      <c r="Q13" s="132"/>
      <c r="R13" s="132"/>
      <c r="S13" s="132"/>
      <c r="T13" s="132"/>
      <c r="U13" s="132"/>
      <c r="V13" s="132"/>
    </row>
    <row r="14" spans="2:22" ht="35.25" customHeight="1" thickBot="1" x14ac:dyDescent="0.25">
      <c r="B14" s="341" t="str">
        <f>'1-Soggetto2'!C8</f>
        <v/>
      </c>
      <c r="C14" s="392" t="str">
        <f>'1-Soggetto2'!D8</f>
        <v/>
      </c>
      <c r="D14" s="392">
        <f>'1-Soggetto2'!E8</f>
        <v>0</v>
      </c>
      <c r="E14" s="355" t="str">
        <f>'1-Soggetto2'!F8</f>
        <v/>
      </c>
      <c r="F14" s="364" t="str">
        <f>+'1-Soggetto2'!C8</f>
        <v/>
      </c>
      <c r="G14" s="369"/>
      <c r="H14" s="370"/>
      <c r="I14" s="370"/>
      <c r="J14" s="370"/>
      <c r="K14" s="370"/>
      <c r="L14" s="370"/>
      <c r="M14" s="370"/>
      <c r="N14" s="370"/>
      <c r="O14" s="371"/>
      <c r="P14" s="132"/>
      <c r="Q14" s="132"/>
      <c r="R14" s="132"/>
      <c r="S14" s="132"/>
      <c r="T14" s="132"/>
      <c r="U14" s="132"/>
      <c r="V14" s="132"/>
    </row>
    <row r="15" spans="2:22" ht="35.25" customHeight="1" x14ac:dyDescent="0.2">
      <c r="B15" s="342" t="e">
        <f>#REF!</f>
        <v>#REF!</v>
      </c>
      <c r="C15" s="393" t="e">
        <f>#REF!</f>
        <v>#REF!</v>
      </c>
      <c r="D15" s="393" t="e">
        <f>#REF!</f>
        <v>#REF!</v>
      </c>
      <c r="E15" s="356" t="e">
        <f>#REF!</f>
        <v>#REF!</v>
      </c>
      <c r="F15" s="365"/>
      <c r="G15" s="362" t="str">
        <f>'1-Soggetto2'!$B$13</f>
        <v>Costi operativi</v>
      </c>
      <c r="H15" s="363"/>
      <c r="I15" s="136" t="str">
        <f>IF(AND('1-Soggetto2'!L12="OK",'2-Soggetto2'!F3="OK"),'1-Soggetto2'!H13,"")</f>
        <v/>
      </c>
      <c r="J15" s="137" t="str">
        <f>IF(OR(F14="",I15=""),"",IF('1-Soggetto2'!D8="a)",100%,IF('1-Soggetto2'!D8="b)",70%)))</f>
        <v/>
      </c>
      <c r="K15" s="138" t="str">
        <f>IF(OR(I15="",J15=""),"",J15*I15)</f>
        <v/>
      </c>
      <c r="L15" s="352" t="str">
        <f>IF('1-Soggetto2'!D8="","",IF('1-Soggetto2'!D8="a)",100%,IF(AND('1-Soggetto2'!D8="b)",'1-Soggetto2'!L91&lt;&gt;"OK"),"Indicare la percentuale di cofinanziamento uguale/superiore al 30%",IF(AND('1-Soggetto2'!D8="b)",'1-Soggetto2'!L91="OK"),(1-'1-Soggetto2'!K91)))))</f>
        <v/>
      </c>
      <c r="M15" s="138" t="str">
        <f>IF($L$15="Indicare la percentuale di cofinanziamento uguale/superiore al 30%","",IF(I15&lt;&gt;"",I15*$L$15,""))</f>
        <v/>
      </c>
      <c r="N15" s="346" t="str">
        <f>IF(L15="Indicare la percentuale di cofinanziamento uguale/superiore al 30%","Indicare la percentuale di cofinanziamento uguale/superiore al 30%",IF('3-Soggetto2'!B13&lt;&gt;"OK","Rivedere Foglio 3",IF('4-Soggetto2'!G3&lt;&gt;"OK","Selezionare la modalità di erogazione",IF(AND('3-Soggetto2'!B13="OK",'4-Soggetto2'!G3="OK",M19&gt;0),('4-Soggetto2'!M19),0))))</f>
        <v>Rivedere Foglio 3</v>
      </c>
      <c r="O15" s="347"/>
      <c r="P15" s="132"/>
      <c r="Q15" s="132"/>
      <c r="R15" s="132"/>
      <c r="S15" s="132"/>
      <c r="T15" s="132"/>
      <c r="U15" s="132"/>
      <c r="V15" s="132"/>
    </row>
    <row r="16" spans="2:22" ht="35.25" customHeight="1" x14ac:dyDescent="0.2">
      <c r="B16" s="342" t="e">
        <f>#REF!</f>
        <v>#REF!</v>
      </c>
      <c r="C16" s="393" t="e">
        <f>#REF!</f>
        <v>#REF!</v>
      </c>
      <c r="D16" s="393" t="e">
        <f>#REF!</f>
        <v>#REF!</v>
      </c>
      <c r="E16" s="356" t="e">
        <f>#REF!</f>
        <v>#REF!</v>
      </c>
      <c r="F16" s="365"/>
      <c r="G16" s="360" t="str">
        <f>'1-Soggetto2'!$B$69</f>
        <v>Costi per servizi (max 20% costi ammissibili)</v>
      </c>
      <c r="H16" s="361"/>
      <c r="I16" s="55" t="str">
        <f>IF(AND('1-Soggetto2'!L12="OK",'2-Soggetto2'!F3="OK"),'1-Soggetto2'!H69,"")</f>
        <v/>
      </c>
      <c r="J16" s="111" t="str">
        <f>IF(OR(F14="",I16=""),"",IF('1-Soggetto2'!D8="a)",100%,IF('1-Soggetto2'!D8="b)",70%)))</f>
        <v/>
      </c>
      <c r="K16" s="56" t="str">
        <f>IF(OR(I16="",J16=""),"",J16*I16)</f>
        <v/>
      </c>
      <c r="L16" s="353"/>
      <c r="M16" s="56" t="str">
        <f t="shared" ref="M16:M18" si="1">IF($L$15="Indicare la percentuale di cofinanziamento uguale/superiore al 30%","",IF(I16&lt;&gt;"",I16*$L$15,""))</f>
        <v/>
      </c>
      <c r="N16" s="348"/>
      <c r="O16" s="349"/>
      <c r="P16" s="132"/>
      <c r="Q16" s="132"/>
      <c r="R16" s="132"/>
      <c r="S16" s="132"/>
      <c r="T16" s="132"/>
      <c r="U16" s="132"/>
      <c r="V16" s="132"/>
    </row>
    <row r="17" spans="2:22" ht="35.25" customHeight="1" x14ac:dyDescent="0.2">
      <c r="B17" s="342"/>
      <c r="C17" s="393"/>
      <c r="D17" s="393"/>
      <c r="E17" s="356"/>
      <c r="F17" s="365"/>
      <c r="G17" s="344" t="str">
        <f>'1-Soggetto2'!$B$79</f>
        <v>Costi per comunicazione e pubblicità dell’evento</v>
      </c>
      <c r="H17" s="345"/>
      <c r="I17" s="55" t="str">
        <f>IF(AND('1-Soggetto2'!L12="OK",'2-Soggetto2'!F3="OK"),'1-Soggetto2'!H79,"")</f>
        <v/>
      </c>
      <c r="J17" s="111" t="str">
        <f>IF(OR(F14="",I17=""),"",IF('1-Soggetto2'!D8="a)",100%,IF('1-Soggetto2'!D8="b)",70%)))</f>
        <v/>
      </c>
      <c r="K17" s="56" t="str">
        <f>IF(OR(I17="",J17=""),"",J17*I17)</f>
        <v/>
      </c>
      <c r="L17" s="353"/>
      <c r="M17" s="56" t="str">
        <f t="shared" si="1"/>
        <v/>
      </c>
      <c r="N17" s="348"/>
      <c r="O17" s="349"/>
      <c r="P17" s="132"/>
      <c r="Q17" s="132"/>
      <c r="R17" s="132"/>
      <c r="S17" s="132"/>
      <c r="T17" s="132"/>
      <c r="U17" s="132"/>
      <c r="V17" s="132"/>
    </row>
    <row r="18" spans="2:22" ht="35.25" customHeight="1" x14ac:dyDescent="0.2">
      <c r="B18" s="342" t="e">
        <f>#REF!</f>
        <v>#REF!</v>
      </c>
      <c r="C18" s="393" t="e">
        <f>#REF!</f>
        <v>#REF!</v>
      </c>
      <c r="D18" s="393" t="e">
        <f>#REF!</f>
        <v>#REF!</v>
      </c>
      <c r="E18" s="356" t="e">
        <f>#REF!</f>
        <v>#REF!</v>
      </c>
      <c r="F18" s="365"/>
      <c r="G18" s="360" t="s">
        <v>97</v>
      </c>
      <c r="H18" s="361"/>
      <c r="I18" s="55" t="str">
        <f>IF(AND('1-Soggetto2'!L12="OK",'2-Soggetto2'!F3="OK"),'1-Soggetto2'!H84,"")</f>
        <v/>
      </c>
      <c r="J18" s="111" t="str">
        <f>IF(OR(F14="",I18=""),"",IF('1-Soggetto2'!D8="a)",100%,IF('1-Soggetto2'!D8="b)",70%)))</f>
        <v/>
      </c>
      <c r="K18" s="57" t="str">
        <f>IF(OR(I18="",J18=""),"",J18*I18)</f>
        <v/>
      </c>
      <c r="L18" s="353"/>
      <c r="M18" s="57" t="str">
        <f t="shared" si="1"/>
        <v/>
      </c>
      <c r="N18" s="348"/>
      <c r="O18" s="349"/>
      <c r="P18" s="132"/>
      <c r="Q18" s="132"/>
      <c r="R18" s="132"/>
      <c r="S18" s="132"/>
      <c r="T18" s="132"/>
      <c r="U18" s="132"/>
      <c r="V18" s="132"/>
    </row>
    <row r="19" spans="2:22" ht="35.25" customHeight="1" thickBot="1" x14ac:dyDescent="0.25">
      <c r="B19" s="343" t="e">
        <f>#REF!</f>
        <v>#REF!</v>
      </c>
      <c r="C19" s="394" t="e">
        <f>#REF!</f>
        <v>#REF!</v>
      </c>
      <c r="D19" s="394" t="e">
        <f>#REF!</f>
        <v>#REF!</v>
      </c>
      <c r="E19" s="357" t="e">
        <f>#REF!</f>
        <v>#REF!</v>
      </c>
      <c r="F19" s="366"/>
      <c r="G19" s="358" t="s">
        <v>3</v>
      </c>
      <c r="H19" s="359"/>
      <c r="I19" s="150">
        <f>SUM(I15:I18)</f>
        <v>0</v>
      </c>
      <c r="J19" s="58"/>
      <c r="K19" s="59">
        <f>SUM(K15:K18)</f>
        <v>0</v>
      </c>
      <c r="L19" s="354"/>
      <c r="M19" s="59">
        <f>SUM(M15:M18)</f>
        <v>0</v>
      </c>
      <c r="N19" s="350"/>
      <c r="O19" s="351"/>
      <c r="P19" s="132"/>
      <c r="Q19" s="132"/>
      <c r="R19" s="132"/>
      <c r="S19" s="132"/>
      <c r="T19" s="132"/>
      <c r="U19" s="132"/>
      <c r="V19" s="132"/>
    </row>
    <row r="20" spans="2:22" ht="60" customHeight="1" x14ac:dyDescent="0.2">
      <c r="B20" s="367" t="s">
        <v>128</v>
      </c>
      <c r="C20" s="367"/>
      <c r="D20" s="367"/>
      <c r="E20" s="367"/>
      <c r="F20" s="367"/>
      <c r="G20" s="367"/>
      <c r="H20" s="367"/>
      <c r="I20" s="367"/>
      <c r="J20" s="367"/>
      <c r="K20" s="367"/>
      <c r="L20" s="367"/>
      <c r="M20" s="367"/>
      <c r="N20" s="367"/>
      <c r="O20" s="367"/>
      <c r="P20" s="132"/>
      <c r="Q20" s="132"/>
      <c r="R20" s="132"/>
      <c r="S20" s="132"/>
      <c r="T20" s="132"/>
      <c r="U20" s="132"/>
      <c r="V20" s="132"/>
    </row>
  </sheetData>
  <sheetProtection algorithmName="SHA-512" hashValue="QIQovr0lwdKOBxt6qOSXldfOmb2lr7EcEHdx/Jk4qruyfGCdrf66MidLYAfHkDQzn1HCvt/LY47WS5za0JvV3A==" saltValue="xU/uOm35JFSF9LKIbIdFIA==" spinCount="100000" sheet="1" formatColumns="0" formatRows="0"/>
  <mergeCells count="26">
    <mergeCell ref="N15:O19"/>
    <mergeCell ref="G16:H16"/>
    <mergeCell ref="G17:H17"/>
    <mergeCell ref="G18:H18"/>
    <mergeCell ref="G19:H19"/>
    <mergeCell ref="B20:O20"/>
    <mergeCell ref="N12:O12"/>
    <mergeCell ref="N13:O13"/>
    <mergeCell ref="B14:B19"/>
    <mergeCell ref="C14:C19"/>
    <mergeCell ref="D14:D19"/>
    <mergeCell ref="E14:E19"/>
    <mergeCell ref="F14:F19"/>
    <mergeCell ref="G14:O14"/>
    <mergeCell ref="G15:H15"/>
    <mergeCell ref="L15:L19"/>
    <mergeCell ref="B12:C13"/>
    <mergeCell ref="D12:D13"/>
    <mergeCell ref="E12:E13"/>
    <mergeCell ref="F12:F13"/>
    <mergeCell ref="G12:H13"/>
    <mergeCell ref="B3:D3"/>
    <mergeCell ref="E3:F3"/>
    <mergeCell ref="G3:I3"/>
    <mergeCell ref="B10:V10"/>
    <mergeCell ref="B11:O11"/>
  </mergeCells>
  <conditionalFormatting sqref="C7:T8">
    <cfRule type="cellIs" dxfId="82" priority="16" operator="equal">
      <formula>0</formula>
    </cfRule>
  </conditionalFormatting>
  <conditionalFormatting sqref="G3">
    <cfRule type="containsText" dxfId="81" priority="14" operator="containsText" text="OK">
      <formula>NOT(ISERROR(SEARCH("OK",G3)))</formula>
    </cfRule>
    <cfRule type="containsText" dxfId="80" priority="15" operator="containsText" text="Selezionare">
      <formula>NOT(ISERROR(SEARCH("Selezionare",G3)))</formula>
    </cfRule>
  </conditionalFormatting>
  <conditionalFormatting sqref="V7:V8">
    <cfRule type="containsText" dxfId="79" priority="12" operator="containsText" text="CHECK">
      <formula>NOT(ISERROR(SEARCH("CHECK",V7)))</formula>
    </cfRule>
    <cfRule type="containsText" dxfId="78" priority="13" operator="containsText" text="ok">
      <formula>NOT(ISERROR(SEARCH("ok",V7)))</formula>
    </cfRule>
  </conditionalFormatting>
  <conditionalFormatting sqref="E14:E19">
    <cfRule type="containsText" dxfId="77" priority="10" operator="containsText" text="OK">
      <formula>NOT(ISERROR(SEARCH("OK",E14)))</formula>
    </cfRule>
    <cfRule type="containsText" dxfId="76" priority="11" operator="containsText" text="ERRORE: solo le Piccole Imprese sono ammissibili a contributo ai sensi dell'Art. 22del Reg. 651. RIFORMULARE">
      <formula>NOT(ISERROR(SEARCH("ERRORE: solo le Piccole Imprese sono ammissibili a contributo ai sensi dell'Art. 22del Reg. 651. RIFORMULARE",E14)))</formula>
    </cfRule>
  </conditionalFormatting>
  <conditionalFormatting sqref="K15:K19">
    <cfRule type="cellIs" dxfId="75" priority="9" operator="greaterThan">
      <formula>0</formula>
    </cfRule>
  </conditionalFormatting>
  <conditionalFormatting sqref="N15">
    <cfRule type="cellIs" dxfId="74" priority="8" operator="greaterThan">
      <formula>0</formula>
    </cfRule>
  </conditionalFormatting>
  <conditionalFormatting sqref="N15">
    <cfRule type="containsText" dxfId="73" priority="6" operator="containsText" text="Selezionare la modalità di erogazione">
      <formula>NOT(ISERROR(SEARCH("Selezionare la modalità di erogazione",N15)))</formula>
    </cfRule>
    <cfRule type="containsText" dxfId="72" priority="7" operator="containsText" text="Rivedere Foglio 3">
      <formula>NOT(ISERROR(SEARCH("Rivedere Foglio 3",N15)))</formula>
    </cfRule>
  </conditionalFormatting>
  <conditionalFormatting sqref="L15">
    <cfRule type="cellIs" dxfId="71" priority="5" operator="greaterThan">
      <formula>0</formula>
    </cfRule>
  </conditionalFormatting>
  <conditionalFormatting sqref="L15">
    <cfRule type="containsText" dxfId="70" priority="4" operator="containsText" text="Indicare la percentuale di cofinanziamento uguale/superiore al 30%">
      <formula>NOT(ISERROR(SEARCH("Indicare la percentuale di cofinanziamento uguale/superiore al 30%",L15)))</formula>
    </cfRule>
  </conditionalFormatting>
  <conditionalFormatting sqref="N15">
    <cfRule type="containsText" dxfId="69" priority="3" operator="containsText" text="Indicare la percentuale di cofinanziamento uguale/superiore al 30%">
      <formula>NOT(ISERROR(SEARCH("Indicare la percentuale di cofinanziamento uguale/superiore al 30%",N15)))</formula>
    </cfRule>
  </conditionalFormatting>
  <conditionalFormatting sqref="M15:M18">
    <cfRule type="cellIs" dxfId="68" priority="2" operator="greaterThan">
      <formula>0</formula>
    </cfRule>
  </conditionalFormatting>
  <conditionalFormatting sqref="M19">
    <cfRule type="cellIs" dxfId="67" priority="1" operator="greaterThan">
      <formula>0</formula>
    </cfRule>
  </conditionalFormatting>
  <printOptions horizontalCentered="1" verticalCentered="1"/>
  <pageMargins left="0.19685039370078741" right="0.19685039370078741" top="0.15748031496062992" bottom="0.15748031496062992" header="0.31496062992125984" footer="0.31496062992125984"/>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16</vt:i4>
      </vt:variant>
      <vt:variant>
        <vt:lpstr>Intervalli denominati</vt:lpstr>
      </vt:variant>
      <vt:variant>
        <vt:i4>27</vt:i4>
      </vt:variant>
    </vt:vector>
  </HeadingPairs>
  <TitlesOfParts>
    <vt:vector size="43" baseType="lpstr">
      <vt:lpstr>Copertina</vt:lpstr>
      <vt:lpstr>1-Soggetto1</vt:lpstr>
      <vt:lpstr>2-Soggetto1</vt:lpstr>
      <vt:lpstr>3-Soggetto1</vt:lpstr>
      <vt:lpstr>4-Soggetto1</vt:lpstr>
      <vt:lpstr>1-Soggetto2</vt:lpstr>
      <vt:lpstr>2-Soggetto2</vt:lpstr>
      <vt:lpstr>3-Soggetto2</vt:lpstr>
      <vt:lpstr>4-Soggetto2</vt:lpstr>
      <vt:lpstr>1-Soggetto3</vt:lpstr>
      <vt:lpstr>2-Soggetto3</vt:lpstr>
      <vt:lpstr>3-Soggetto3</vt:lpstr>
      <vt:lpstr>4-Soggetto3</vt:lpstr>
      <vt:lpstr>Riepilogo</vt:lpstr>
      <vt:lpstr>Allegato_E</vt:lpstr>
      <vt:lpstr>Elenco</vt:lpstr>
      <vt:lpstr>'1-Soggetto1'!_ftn1</vt:lpstr>
      <vt:lpstr>'1-Soggetto2'!_ftn1</vt:lpstr>
      <vt:lpstr>'1-Soggetto3'!_ftn1</vt:lpstr>
      <vt:lpstr>'1-Soggetto1'!_ftn2</vt:lpstr>
      <vt:lpstr>'1-Soggetto2'!_ftn2</vt:lpstr>
      <vt:lpstr>'1-Soggetto3'!_ftn2</vt:lpstr>
      <vt:lpstr>'1-Soggetto1'!_ftnref1</vt:lpstr>
      <vt:lpstr>'1-Soggetto2'!_ftnref1</vt:lpstr>
      <vt:lpstr>'1-Soggetto3'!_ftnref1</vt:lpstr>
      <vt:lpstr>'1-Soggetto1'!Area_stampa</vt:lpstr>
      <vt:lpstr>'1-Soggetto2'!Area_stampa</vt:lpstr>
      <vt:lpstr>'1-Soggetto3'!Area_stampa</vt:lpstr>
      <vt:lpstr>'2-Soggetto1'!Area_stampa</vt:lpstr>
      <vt:lpstr>'2-Soggetto2'!Area_stampa</vt:lpstr>
      <vt:lpstr>'2-Soggetto3'!Area_stampa</vt:lpstr>
      <vt:lpstr>'3-Soggetto1'!Area_stampa</vt:lpstr>
      <vt:lpstr>'3-Soggetto2'!Area_stampa</vt:lpstr>
      <vt:lpstr>'3-Soggetto3'!Area_stampa</vt:lpstr>
      <vt:lpstr>'4-Soggetto1'!Area_stampa</vt:lpstr>
      <vt:lpstr>'4-Soggetto2'!Area_stampa</vt:lpstr>
      <vt:lpstr>'4-Soggetto3'!Area_stampa</vt:lpstr>
      <vt:lpstr>Allegato_E!Area_stampa</vt:lpstr>
      <vt:lpstr>Copertina!Area_stampa</vt:lpstr>
      <vt:lpstr>Riepilogo!Area_stampa</vt:lpstr>
      <vt:lpstr>'2-Soggetto1'!Titoli_stampa</vt:lpstr>
      <vt:lpstr>'2-Soggetto2'!Titoli_stampa</vt:lpstr>
      <vt:lpstr>'2-Soggetto3'!Titoli_stampa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Salvuccio</dc:creator>
  <cp:lastModifiedBy>Tarantino</cp:lastModifiedBy>
  <cp:lastPrinted>2020-08-10T17:13:11Z</cp:lastPrinted>
  <dcterms:created xsi:type="dcterms:W3CDTF">2018-06-11T10:16:31Z</dcterms:created>
  <dcterms:modified xsi:type="dcterms:W3CDTF">2020-09-07T08:14:16Z</dcterms:modified>
</cp:coreProperties>
</file>