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/Users/admin/Desktop/Contenuti Calabria Europa/"/>
    </mc:Choice>
  </mc:AlternateContent>
  <xr:revisionPtr revIDLastSave="0" documentId="8_{3EE58134-3A20-7349-AE0C-6A154D58C64C}" xr6:coauthVersionLast="47" xr6:coauthVersionMax="47" xr10:uidLastSave="{00000000-0000-0000-0000-000000000000}"/>
  <workbookProtection workbookAlgorithmName="SHA-512" workbookHashValue="JEkVDwZ9JVZh5jF8sAycy7AoH/dtnJYGupJM6WCN4ZVvRmBpbpTqgUZ+8iOk0Ns8HJ4eVR9DhoKIPeFvRekF/Q==" workbookSaltValue="bEBo9LWmUNrBvvneUbS5gg==" workbookSpinCount="100000" lockStructure="1"/>
  <bookViews>
    <workbookView xWindow="0" yWindow="500" windowWidth="25600" windowHeight="12300" activeTab="4" xr2:uid="{00000000-000D-0000-FFFF-FFFF00000000}"/>
  </bookViews>
  <sheets>
    <sheet name="Copertina" sheetId="5" r:id="rId1"/>
    <sheet name="1" sheetId="1" r:id="rId2"/>
    <sheet name="2" sheetId="2" r:id="rId3"/>
    <sheet name="3" sheetId="3" r:id="rId4"/>
    <sheet name="4" sheetId="4" r:id="rId5"/>
    <sheet name="Elenco" sheetId="6" state="hidden" r:id="rId6"/>
  </sheets>
  <externalReferences>
    <externalReference r:id="rId7"/>
  </externalReferences>
  <definedNames>
    <definedName name="_xlnm.Print_Area" localSheetId="1">'1'!$B$1:$L$65</definedName>
    <definedName name="_xlnm.Print_Area" localSheetId="2">'2'!$B$2:$P$62</definedName>
    <definedName name="_xlnm.Print_Area" localSheetId="3">'3'!$C$2:$Q$17</definedName>
    <definedName name="_xlnm.Print_Area" localSheetId="4">'4'!$B$1:$E$26</definedName>
    <definedName name="_xlnm.Print_Area" localSheetId="0">Copertina!$A$3:$O$37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2" l="1"/>
  <c r="B58" i="2"/>
  <c r="B59" i="2"/>
  <c r="B56" i="2"/>
  <c r="B47" i="2"/>
  <c r="B48" i="2"/>
  <c r="B49" i="2"/>
  <c r="B50" i="2"/>
  <c r="B51" i="2"/>
  <c r="B52" i="2"/>
  <c r="B53" i="2"/>
  <c r="B54" i="2"/>
  <c r="B46" i="2"/>
  <c r="B35" i="2"/>
  <c r="B36" i="2"/>
  <c r="B37" i="2"/>
  <c r="B38" i="2"/>
  <c r="B39" i="2"/>
  <c r="B40" i="2"/>
  <c r="B41" i="2"/>
  <c r="B42" i="2"/>
  <c r="B43" i="2"/>
  <c r="B44" i="2"/>
  <c r="B34" i="2"/>
  <c r="B29" i="2"/>
  <c r="B30" i="2"/>
  <c r="B31" i="2"/>
  <c r="B32" i="2"/>
  <c r="B28" i="2"/>
  <c r="B23" i="2"/>
  <c r="B24" i="2"/>
  <c r="B25" i="2"/>
  <c r="B26" i="2"/>
  <c r="B22" i="2"/>
  <c r="B17" i="2"/>
  <c r="B18" i="2"/>
  <c r="B19" i="2"/>
  <c r="B20" i="2"/>
  <c r="B16" i="2"/>
  <c r="B11" i="2"/>
  <c r="B12" i="2"/>
  <c r="B13" i="2"/>
  <c r="B14" i="2"/>
  <c r="B10" i="2"/>
  <c r="H27" i="1" l="1"/>
  <c r="H21" i="1"/>
  <c r="H15" i="1"/>
  <c r="H9" i="1"/>
  <c r="H11" i="3" l="1"/>
  <c r="E7" i="3"/>
  <c r="O61" i="2"/>
  <c r="P61" i="2" s="1"/>
  <c r="N60" i="2"/>
  <c r="M60" i="2"/>
  <c r="L60" i="2"/>
  <c r="K60" i="2"/>
  <c r="J60" i="2"/>
  <c r="I60" i="2"/>
  <c r="H60" i="2"/>
  <c r="G60" i="2"/>
  <c r="F60" i="2"/>
  <c r="E60" i="2"/>
  <c r="D60" i="2"/>
  <c r="C60" i="2"/>
  <c r="O59" i="2"/>
  <c r="P59" i="2" s="1"/>
  <c r="O58" i="2"/>
  <c r="P58" i="2" s="1"/>
  <c r="O57" i="2"/>
  <c r="P57" i="2" s="1"/>
  <c r="O56" i="2"/>
  <c r="P56" i="2" s="1"/>
  <c r="N55" i="2"/>
  <c r="M55" i="2"/>
  <c r="L55" i="2"/>
  <c r="K55" i="2"/>
  <c r="J55" i="2"/>
  <c r="I55" i="2"/>
  <c r="H55" i="2"/>
  <c r="G55" i="2"/>
  <c r="F55" i="2"/>
  <c r="E55" i="2"/>
  <c r="D55" i="2"/>
  <c r="C55" i="2"/>
  <c r="O54" i="2"/>
  <c r="P54" i="2" s="1"/>
  <c r="O53" i="2"/>
  <c r="P53" i="2" s="1"/>
  <c r="O52" i="2"/>
  <c r="P52" i="2" s="1"/>
  <c r="O51" i="2"/>
  <c r="P51" i="2" s="1"/>
  <c r="O50" i="2"/>
  <c r="P50" i="2" s="1"/>
  <c r="O49" i="2"/>
  <c r="P49" i="2" s="1"/>
  <c r="O48" i="2"/>
  <c r="P48" i="2" s="1"/>
  <c r="O47" i="2"/>
  <c r="P47" i="2" s="1"/>
  <c r="O46" i="2"/>
  <c r="P46" i="2" s="1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P44" i="2" s="1"/>
  <c r="O43" i="2"/>
  <c r="P43" i="2" s="1"/>
  <c r="O42" i="2"/>
  <c r="P42" i="2" s="1"/>
  <c r="O41" i="2"/>
  <c r="P41" i="2" s="1"/>
  <c r="O40" i="2"/>
  <c r="P40" i="2" s="1"/>
  <c r="O39" i="2"/>
  <c r="P39" i="2" s="1"/>
  <c r="O38" i="2"/>
  <c r="P38" i="2" s="1"/>
  <c r="O37" i="2"/>
  <c r="P37" i="2" s="1"/>
  <c r="O36" i="2"/>
  <c r="P36" i="2" s="1"/>
  <c r="O35" i="2"/>
  <c r="P35" i="2" s="1"/>
  <c r="O34" i="2"/>
  <c r="P34" i="2" s="1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P32" i="2" s="1"/>
  <c r="O31" i="2"/>
  <c r="P31" i="2" s="1"/>
  <c r="O30" i="2"/>
  <c r="P30" i="2" s="1"/>
  <c r="O29" i="2"/>
  <c r="P29" i="2" s="1"/>
  <c r="O28" i="2"/>
  <c r="P28" i="2" s="1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P26" i="2" s="1"/>
  <c r="O25" i="2"/>
  <c r="P25" i="2" s="1"/>
  <c r="O24" i="2"/>
  <c r="P24" i="2" s="1"/>
  <c r="O23" i="2"/>
  <c r="P23" i="2" s="1"/>
  <c r="O22" i="2"/>
  <c r="P22" i="2" s="1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P20" i="2" s="1"/>
  <c r="O19" i="2"/>
  <c r="P19" i="2" s="1"/>
  <c r="O18" i="2"/>
  <c r="P18" i="2" s="1"/>
  <c r="O17" i="2"/>
  <c r="P17" i="2" s="1"/>
  <c r="O16" i="2"/>
  <c r="P16" i="2" s="1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P14" i="2" s="1"/>
  <c r="O13" i="2"/>
  <c r="P13" i="2" s="1"/>
  <c r="O12" i="2"/>
  <c r="P12" i="2" s="1"/>
  <c r="O11" i="2"/>
  <c r="P11" i="2" s="1"/>
  <c r="O10" i="2"/>
  <c r="P10" i="2" s="1"/>
  <c r="N9" i="2"/>
  <c r="M9" i="2"/>
  <c r="L9" i="2"/>
  <c r="K9" i="2"/>
  <c r="J9" i="2"/>
  <c r="J8" i="2" s="1"/>
  <c r="I9" i="2"/>
  <c r="H9" i="2"/>
  <c r="G9" i="2"/>
  <c r="F9" i="2"/>
  <c r="E9" i="2"/>
  <c r="D9" i="2"/>
  <c r="C9" i="2"/>
  <c r="L65" i="1"/>
  <c r="I7" i="3" s="1"/>
  <c r="L61" i="1"/>
  <c r="J61" i="1"/>
  <c r="I60" i="1"/>
  <c r="H60" i="1"/>
  <c r="L59" i="1"/>
  <c r="J59" i="1"/>
  <c r="L58" i="1"/>
  <c r="J58" i="1"/>
  <c r="L57" i="1"/>
  <c r="J57" i="1"/>
  <c r="L56" i="1"/>
  <c r="J56" i="1"/>
  <c r="I55" i="1"/>
  <c r="H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I45" i="1"/>
  <c r="H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I33" i="1"/>
  <c r="H33" i="1"/>
  <c r="H8" i="1" s="1"/>
  <c r="L32" i="1"/>
  <c r="J32" i="1"/>
  <c r="L31" i="1"/>
  <c r="J31" i="1"/>
  <c r="L30" i="1"/>
  <c r="J30" i="1"/>
  <c r="L29" i="1"/>
  <c r="J29" i="1"/>
  <c r="L28" i="1"/>
  <c r="J28" i="1"/>
  <c r="I27" i="1"/>
  <c r="J27" i="1" s="1"/>
  <c r="L26" i="1"/>
  <c r="J26" i="1"/>
  <c r="L25" i="1"/>
  <c r="J25" i="1"/>
  <c r="L24" i="1"/>
  <c r="J24" i="1"/>
  <c r="L23" i="1"/>
  <c r="J23" i="1"/>
  <c r="L22" i="1"/>
  <c r="J22" i="1"/>
  <c r="I21" i="1"/>
  <c r="J21" i="1"/>
  <c r="L20" i="1"/>
  <c r="J20" i="1"/>
  <c r="L19" i="1"/>
  <c r="J19" i="1"/>
  <c r="L18" i="1"/>
  <c r="J18" i="1"/>
  <c r="L17" i="1"/>
  <c r="J17" i="1"/>
  <c r="L16" i="1"/>
  <c r="J16" i="1"/>
  <c r="I15" i="1"/>
  <c r="J15" i="1"/>
  <c r="L14" i="1"/>
  <c r="J14" i="1"/>
  <c r="L13" i="1"/>
  <c r="J13" i="1"/>
  <c r="L12" i="1"/>
  <c r="J12" i="1"/>
  <c r="L11" i="1"/>
  <c r="J11" i="1"/>
  <c r="J10" i="1"/>
  <c r="J9" i="1"/>
  <c r="I9" i="1"/>
  <c r="I8" i="1"/>
  <c r="I7" i="1" s="1"/>
  <c r="C5" i="4" s="1"/>
  <c r="M8" i="2" l="1"/>
  <c r="M7" i="2" s="1"/>
  <c r="M5" i="2" s="1"/>
  <c r="F8" i="2"/>
  <c r="F7" i="2" s="1"/>
  <c r="F5" i="2" s="1"/>
  <c r="O60" i="2"/>
  <c r="P60" i="2" s="1"/>
  <c r="L60" i="1"/>
  <c r="G8" i="2"/>
  <c r="G7" i="2" s="1"/>
  <c r="G5" i="2" s="1"/>
  <c r="I8" i="2"/>
  <c r="I7" i="2" s="1"/>
  <c r="I5" i="2" s="1"/>
  <c r="O21" i="2"/>
  <c r="P21" i="2" s="1"/>
  <c r="N8" i="2"/>
  <c r="N7" i="2" s="1"/>
  <c r="N5" i="2" s="1"/>
  <c r="K8" i="2"/>
  <c r="K7" i="2" s="1"/>
  <c r="K5" i="2" s="1"/>
  <c r="L8" i="2"/>
  <c r="L7" i="2" s="1"/>
  <c r="L5" i="2" s="1"/>
  <c r="J7" i="2"/>
  <c r="J5" i="2" s="1"/>
  <c r="O55" i="2"/>
  <c r="P55" i="2" s="1"/>
  <c r="H8" i="2"/>
  <c r="H7" i="2" s="1"/>
  <c r="H5" i="2" s="1"/>
  <c r="O15" i="2"/>
  <c r="P15" i="2" s="1"/>
  <c r="O45" i="2"/>
  <c r="P45" i="2" s="1"/>
  <c r="D8" i="2"/>
  <c r="D7" i="2" s="1"/>
  <c r="D5" i="2" s="1"/>
  <c r="O33" i="2"/>
  <c r="P33" i="2" s="1"/>
  <c r="E8" i="2"/>
  <c r="E7" i="2" s="1"/>
  <c r="E5" i="2" s="1"/>
  <c r="O27" i="2"/>
  <c r="P27" i="2" s="1"/>
  <c r="O9" i="2"/>
  <c r="P9" i="2" s="1"/>
  <c r="J55" i="1"/>
  <c r="J45" i="1"/>
  <c r="J33" i="1"/>
  <c r="C8" i="2"/>
  <c r="H7" i="1"/>
  <c r="C4" i="4" s="1"/>
  <c r="C11" i="4" s="1"/>
  <c r="J8" i="1"/>
  <c r="J60" i="1"/>
  <c r="L45" i="1" l="1"/>
  <c r="C7" i="2"/>
  <c r="D13" i="3" s="1"/>
  <c r="O8" i="2"/>
  <c r="P8" i="2" s="1"/>
  <c r="J7" i="1"/>
  <c r="O7" i="2" l="1"/>
  <c r="C5" i="2"/>
  <c r="P7" i="2" l="1"/>
  <c r="P62" i="2" s="1"/>
  <c r="E13" i="3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D14" i="3"/>
  <c r="F3" i="2" l="1"/>
  <c r="E14" i="3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L10" i="1"/>
  <c r="L62" i="1" s="1"/>
  <c r="L7" i="1" s="1"/>
  <c r="F7" i="3" l="1"/>
  <c r="H7" i="3" l="1"/>
  <c r="H8" i="3" s="1"/>
  <c r="J7" i="3"/>
  <c r="K7" i="3" s="1"/>
  <c r="E5" i="4" l="1"/>
  <c r="E11" i="4" s="1"/>
  <c r="J8" i="3"/>
  <c r="D15" i="3"/>
  <c r="F5" i="4" l="1"/>
  <c r="B12" i="4" s="1"/>
  <c r="E20" i="4" s="1"/>
  <c r="D16" i="3"/>
  <c r="E15" i="3" s="1"/>
  <c r="E16" i="3" s="1"/>
  <c r="F15" i="3" s="1"/>
  <c r="F16" i="3" s="1"/>
  <c r="G15" i="3" s="1"/>
  <c r="G16" i="3" s="1"/>
  <c r="H15" i="3" s="1"/>
  <c r="H16" i="3" s="1"/>
  <c r="I15" i="3" s="1"/>
  <c r="I16" i="3" s="1"/>
  <c r="J15" i="3" s="1"/>
  <c r="J16" i="3" s="1"/>
  <c r="K15" i="3" s="1"/>
  <c r="K16" i="3" s="1"/>
  <c r="L15" i="3" s="1"/>
  <c r="L16" i="3" s="1"/>
  <c r="M15" i="3" s="1"/>
  <c r="M16" i="3" s="1"/>
  <c r="N15" i="3" s="1"/>
  <c r="N16" i="3" s="1"/>
  <c r="O15" i="3" s="1"/>
  <c r="O16" i="3" s="1"/>
  <c r="P15" i="3" l="1"/>
  <c r="Q15" i="3" s="1"/>
</calcChain>
</file>

<file path=xl/sharedStrings.xml><?xml version="1.0" encoding="utf-8"?>
<sst xmlns="http://schemas.openxmlformats.org/spreadsheetml/2006/main" count="143" uniqueCount="107">
  <si>
    <t>SEZIONE 3 - Dati Intervento</t>
  </si>
  <si>
    <t>1. Quadro di dettaglio del costo totale dell'intervento</t>
  </si>
  <si>
    <r>
      <t xml:space="preserve">Nota bene: compilare le celle in bianco di cui sopra relativamente alla spesa ammissibile e, se del caso, non ammissibile. Vanno fornite, in relazione a ciascun importo, le informazioni sulla voce di spesa ed una sua breve descrizione. La mancata compilazione non consente la produzione del Formulario in maniera completa e funzionale alla presentazione della domanda. 
</t>
    </r>
    <r>
      <rPr>
        <b/>
        <u/>
        <sz val="12"/>
        <color theme="0"/>
        <rFont val="Calibri"/>
        <family val="2"/>
      </rPr>
      <t>Nel caso di IVA non recuperabile, le spese ammissibili potranno essere esposte comprensive d'IVA</t>
    </r>
    <r>
      <rPr>
        <b/>
        <sz val="12"/>
        <color theme="0"/>
        <rFont val="Calibri"/>
        <family val="2"/>
      </rPr>
      <t>.</t>
    </r>
  </si>
  <si>
    <t>Voci di spesa</t>
  </si>
  <si>
    <t>Descrizione</t>
  </si>
  <si>
    <t>Spese Ammissibili</t>
  </si>
  <si>
    <t>Spese non ammissibili (diverse da IVA non ammisibile)</t>
  </si>
  <si>
    <t>Totale</t>
  </si>
  <si>
    <t>Soglia
(valori max su investimento ammissibile)</t>
  </si>
  <si>
    <t>Check</t>
  </si>
  <si>
    <t>Importo totale</t>
  </si>
  <si>
    <t>A) Costi operativi</t>
  </si>
  <si>
    <t>Locazione o affitto di immobili</t>
  </si>
  <si>
    <t>Spese di viaggio</t>
  </si>
  <si>
    <t>Materiali e forniture con attinenza diretta al progetto</t>
  </si>
  <si>
    <t>Software e attrezzature</t>
  </si>
  <si>
    <t>Altri costi direttamente imputabili al progetto (quali, i cachet degli artisti, e quelli del personale artistico, tecnico, curatori, esperti, i costi sostenuti per garantire la sicurezza e la salute pubblica anche in termini di prevenzione della diffusione del Covid-19)</t>
  </si>
  <si>
    <t>B) Costi per servizi di consulenza e di progettazione (max 20% costi ammissibili)</t>
  </si>
  <si>
    <t>C) Costi per promozione, comunicazione e pubblicità</t>
  </si>
  <si>
    <t>D) Costi per il personale dipendente impiegato (max 20 % dei costi diretti dell’operazione diversi dai costi per il personale)</t>
  </si>
  <si>
    <t>Costi del personale ammissibili</t>
  </si>
  <si>
    <r>
      <t>1bis. Percentuale di cofinanziamento prevista uguale o maggiore del 30% (</t>
    </r>
    <r>
      <rPr>
        <b/>
        <i/>
        <sz val="14"/>
        <color theme="0"/>
        <rFont val="Calibri"/>
        <family val="2"/>
      </rPr>
      <t>La mancata compilazione non consente la produzione del Formulario in maniera completa e funzionale alla presentazione della domanda</t>
    </r>
    <r>
      <rPr>
        <b/>
        <sz val="14"/>
        <color theme="0"/>
        <rFont val="Calibri"/>
        <family val="2"/>
      </rPr>
      <t>)</t>
    </r>
  </si>
  <si>
    <t>Percentuale di cofinanziamento</t>
  </si>
  <si>
    <t>2. Articolazione temporale della spesa ammissibile</t>
  </si>
  <si>
    <t>Check coerenza articolazione temporale con Tab. 1 - Quadro dettaglio costo intervento:</t>
  </si>
  <si>
    <t>Mese 1</t>
  </si>
  <si>
    <t>Mese 2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</si>
  <si>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</si>
  <si>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</si>
  <si>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</si>
  <si>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</si>
  <si>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</si>
  <si>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</si>
  <si>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</si>
  <si>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</si>
  <si>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11</t>
  </si>
  <si>
    <t>Mese 12</t>
  </si>
  <si>
    <t>Importo totale spese ammissibili</t>
  </si>
  <si>
    <t>3. RIEPILOGO Spese ammissibili e determinazione contributo concedibile</t>
  </si>
  <si>
    <t>A. Determinazione del contributo concedibile (RIEPILOGO)</t>
  </si>
  <si>
    <t>Tipologia Soggetto</t>
  </si>
  <si>
    <t>Controllo</t>
  </si>
  <si>
    <t>Importo spese ammissibili (euro)</t>
  </si>
  <si>
    <t>Intensità di aiuto applicabile</t>
  </si>
  <si>
    <t>Contributo
concedibile 
(euro)</t>
  </si>
  <si>
    <t>Percentuale di contributo richiesta</t>
  </si>
  <si>
    <t>Contributo concedibile ex par. 3.4 commi 3 e 4 Avviso
(euro)</t>
  </si>
  <si>
    <t>B. Articolazione temporale delle richieste di erogazione del contributo (importi in euro)</t>
  </si>
  <si>
    <t>1 - con anticipazione</t>
  </si>
  <si>
    <t>Avanzamento spesa - dato cumulato</t>
  </si>
  <si>
    <t>Avanzamento % spesa</t>
  </si>
  <si>
    <t>Importo contributo richiesto 1 - con anticipazione</t>
  </si>
  <si>
    <t>Importo contributo richiesto cumulato</t>
  </si>
  <si>
    <r>
      <t>Nota bene:</t>
    </r>
    <r>
      <rPr>
        <sz val="14"/>
        <color theme="0"/>
        <rFont val="Calibri"/>
        <family val="2"/>
      </rPr>
      <t xml:space="preserve"> </t>
    </r>
    <r>
      <rPr>
        <b/>
        <u/>
        <sz val="14"/>
        <color theme="0"/>
        <rFont val="Calibri"/>
        <family val="2"/>
      </rPr>
      <t>Il presente foglio si alimenta automaticamente.</t>
    </r>
    <r>
      <rPr>
        <sz val="10"/>
        <color theme="0"/>
        <rFont val="Calibri"/>
        <family val="2"/>
      </rPr>
      <t xml:space="preserve"> Ove gli elementi forniti circa anagrafica, descrizione intervento, oppure le indicazioni fornite fossero incongrue e/o non conformi  con le condizioni previste dall'Avviso (in materia di soglie di spesa ammissibile e limiti all'incidenza di alcune voci di spesa) e, </t>
    </r>
    <r>
      <rPr>
        <b/>
        <u/>
        <sz val="10"/>
        <color theme="0"/>
        <rFont val="Calibri"/>
        <family val="2"/>
      </rPr>
      <t>più in generale, ove i dati forniti (compreso anche quanto agli altri fogli della presente cartella excel) fossero incompleti/incongrui, il foglio di calcolo non procede alla determinazione del contributo richiesto</t>
    </r>
    <r>
      <rPr>
        <sz val="10"/>
        <color theme="0"/>
        <rFont val="Calibri"/>
        <family val="2"/>
      </rPr>
      <t>.</t>
    </r>
  </si>
  <si>
    <r>
      <t>4. Piano di copertura</t>
    </r>
    <r>
      <rPr>
        <b/>
        <vertAlign val="superscript"/>
        <sz val="12"/>
        <color theme="0"/>
        <rFont val="Calibri"/>
        <family val="2"/>
      </rPr>
      <t>1</t>
    </r>
  </si>
  <si>
    <t>FABBISOGNO</t>
  </si>
  <si>
    <t>Importi</t>
  </si>
  <si>
    <t>FONTI DI COPERTURA</t>
  </si>
  <si>
    <t>(euro)</t>
  </si>
  <si>
    <t>Spese ammissibili a contributo</t>
  </si>
  <si>
    <t>Mezzi propri</t>
  </si>
  <si>
    <t>Spese non agevolabili</t>
  </si>
  <si>
    <t>Agevolazioni concedibili per il progetto</t>
  </si>
  <si>
    <t>Capitale di esercizio</t>
  </si>
  <si>
    <t>Altri finanziamenti a m/l termine</t>
  </si>
  <si>
    <r>
      <t>IVA</t>
    </r>
    <r>
      <rPr>
        <vertAlign val="superscript"/>
        <sz val="8"/>
        <color rgb="FF00000A"/>
        <rFont val="Calibri"/>
        <family val="2"/>
      </rPr>
      <t>2</t>
    </r>
  </si>
  <si>
    <r>
      <t>Altre disponibilità (specificare)</t>
    </r>
    <r>
      <rPr>
        <vertAlign val="superscript"/>
        <sz val="8"/>
        <color rgb="FF00000A"/>
        <rFont val="Calibri"/>
        <family val="2"/>
      </rPr>
      <t>3</t>
    </r>
    <r>
      <rPr>
        <sz val="8"/>
        <color rgb="FF00000A"/>
        <rFont val="Calibri"/>
        <family val="2"/>
      </rPr>
      <t>:</t>
    </r>
  </si>
  <si>
    <t>Totale fabbisogni</t>
  </si>
  <si>
    <t>Totale fonti</t>
  </si>
  <si>
    <r>
      <t xml:space="preserve">Nota 1: Con riferimento alle fonti di copertura, è possibile allegare alla domanda eventuale documentazione utile a supporto delle informazioni fornite.
Nota 2: Il dato va fornito obbligatoriamente. Nel caso di IVA totalmente non recuperabile (quindi IVA totalmente spesa ammissibile) riportare valore 0.
Nota 3: Eventuali </t>
    </r>
    <r>
      <rPr>
        <b/>
        <u/>
        <sz val="10"/>
        <color theme="0"/>
        <rFont val="Calibri"/>
        <family val="2"/>
      </rPr>
      <t>sponsorizzazioni</t>
    </r>
    <r>
      <rPr>
        <b/>
        <sz val="10"/>
        <color theme="0"/>
        <rFont val="Calibri"/>
        <family val="2"/>
      </rPr>
      <t xml:space="preserve"> costituiscono fonte aggiuntiva di copertura dei costi da sostenere per la realizzazione dell’intervento: tali risorse vanno  riportate quale fonte di copertura per la realizzazione dell’evento (</t>
    </r>
    <r>
      <rPr>
        <b/>
        <i/>
        <sz val="10"/>
        <color theme="0"/>
        <rFont val="Calibri"/>
        <family val="2"/>
      </rPr>
      <t>altre disponibilità</t>
    </r>
    <r>
      <rPr>
        <b/>
        <sz val="10"/>
        <color theme="0"/>
        <rFont val="Calibri"/>
        <family val="2"/>
      </rPr>
      <t>). Per Sponsorizzazioni, ai fini del presente Avviso si intendono "</t>
    </r>
    <r>
      <rPr>
        <b/>
        <i/>
        <sz val="10"/>
        <color theme="0"/>
        <rFont val="Calibri"/>
        <family val="2"/>
      </rPr>
      <t>Attività di sostegno finanziario od organizzativo offerto</t>
    </r>
    <r>
      <rPr>
        <b/>
        <i/>
        <u val="double"/>
        <sz val="10"/>
        <color theme="0"/>
        <rFont val="Calibri"/>
        <family val="2"/>
      </rPr>
      <t xml:space="preserve"> da un'impresa</t>
    </r>
    <r>
      <rPr>
        <b/>
        <i/>
        <sz val="10"/>
        <color theme="0"/>
        <rFont val="Calibri"/>
        <family val="2"/>
      </rPr>
      <t xml:space="preserve"> a manifestazioni culturali, quali quelle sostenute dall'Avviso, in cambio della pubblicizzazione del proprio marchio</t>
    </r>
    <r>
      <rPr>
        <b/>
        <sz val="10"/>
        <color theme="0"/>
        <rFont val="Calibri"/>
        <family val="2"/>
      </rPr>
      <t>".</t>
    </r>
  </si>
  <si>
    <t>Il sottoscritto _____________________________, nato a _______________ residente in _____________________________________________, C.F.__________________________________________________</t>
  </si>
  <si>
    <t>consapevole delle responsabilità penali cui può andare incontro in caso di dichiarazioni mendaci, ai sensi e per gli effetti dell’art. 76 del D.P.R. 28 dicembre 2000, n. 445,</t>
  </si>
  <si>
    <t>DICHIARA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</si>
  <si>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 e/o ii) su stime ragionevoli effettuate dal richiedente medesimo.</t>
  </si>
  <si>
    <t>RICHIEDE</t>
  </si>
  <si>
    <t>al fine della realizzazione del progetto di cui al presente Formulario, un contributo pari a €:</t>
  </si>
  <si>
    <t>Nome e Cognome del Rappresentante Legale</t>
  </si>
  <si>
    <r>
      <t>Firma digitale del legale rappresentante</t>
    </r>
    <r>
      <rPr>
        <vertAlign val="superscript"/>
        <sz val="8"/>
        <color theme="1"/>
        <rFont val="Calibri"/>
        <family val="2"/>
      </rPr>
      <t>*</t>
    </r>
  </si>
  <si>
    <t>AVVISO PUBBLICO</t>
  </si>
  <si>
    <t>FORMULARIO</t>
  </si>
  <si>
    <t>Disclaimer: Predisporre il formulario seguendo l'ordine dei fogli nella presente cartella di lavoro, avendo cura di alimentare le celle in bianco.</t>
  </si>
  <si>
    <t xml:space="preserve">PIANO PER LO SVILUPPO E LA COESIONE (PSC)
REGIONE CALABRIA 
</t>
  </si>
  <si>
    <t>B</t>
  </si>
  <si>
    <t>Tipologia Evento (A, B, C, D, E, F)</t>
  </si>
  <si>
    <t>C</t>
  </si>
  <si>
    <t>Tipologia intervento</t>
  </si>
  <si>
    <t>Anticipazione contributo</t>
  </si>
  <si>
    <t>1° Acconto</t>
  </si>
  <si>
    <t>Saldo</t>
  </si>
  <si>
    <t>A</t>
  </si>
  <si>
    <t>Letterario</t>
  </si>
  <si>
    <t>(valore %)</t>
  </si>
  <si>
    <t>(valore % contributo)</t>
  </si>
  <si>
    <t>Avanzamento della spesa[1]</t>
  </si>
  <si>
    <t>Avanzamento della spesa[2]</t>
  </si>
  <si>
    <t>Teatrale amatoriale a carattere identitario</t>
  </si>
  <si>
    <t>Esibizioni d’orchestra, opera lirico-sinfonica, Jazz, Canto classico e Danza</t>
  </si>
  <si>
    <t>Avanzamento della spesa</t>
  </si>
  <si>
    <t>D</t>
  </si>
  <si>
    <t>Esibizioni bandistiche</t>
  </si>
  <si>
    <t>Mostre</t>
  </si>
  <si>
    <t>E</t>
  </si>
  <si>
    <t>Multidisciplinare/Esibizioni musicali</t>
  </si>
  <si>
    <t>F</t>
  </si>
  <si>
    <t>6.02.02</t>
  </si>
  <si>
    <t>Attività Culturali 2022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</si>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</sst>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_ ;[Red]\-#,##0.00\ "/>
    <numFmt numFmtId="166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sz val="8"/>
      <color theme="0" tint="-4.9989318521683403E-2"/>
      <name val="Calibri"/>
      <family val="2"/>
    </font>
    <font>
      <b/>
      <sz val="12"/>
      <color theme="0"/>
      <name val="Calibri"/>
      <family val="2"/>
    </font>
    <font>
      <b/>
      <u/>
      <sz val="12"/>
      <color theme="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b/>
      <i/>
      <sz val="14"/>
      <color theme="0"/>
      <name val="Calibri"/>
      <family val="2"/>
    </font>
    <font>
      <b/>
      <sz val="12"/>
      <color theme="1"/>
      <name val="Calibri"/>
      <family val="2"/>
    </font>
    <font>
      <sz val="8"/>
      <color theme="0"/>
      <name val="Calibri"/>
      <family val="2"/>
    </font>
    <font>
      <sz val="8"/>
      <color theme="4" tint="-0.249977111117893"/>
      <name val="Calibri"/>
      <family val="2"/>
    </font>
    <font>
      <b/>
      <sz val="8"/>
      <color theme="0"/>
      <name val="Calibri"/>
      <family val="2"/>
    </font>
    <font>
      <b/>
      <sz val="14"/>
      <color theme="4" tint="-0.249977111117893"/>
      <name val="Calibri"/>
      <family val="2"/>
    </font>
    <font>
      <b/>
      <i/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4" tint="0.79998168889431442"/>
      <name val="Calibri"/>
      <family val="2"/>
    </font>
    <font>
      <sz val="12"/>
      <color theme="1"/>
      <name val="Calibri"/>
      <family val="2"/>
    </font>
    <font>
      <b/>
      <sz val="9"/>
      <color theme="4" tint="-0.249977111117893"/>
      <name val="Calibri"/>
      <family val="2"/>
    </font>
    <font>
      <b/>
      <sz val="9"/>
      <color theme="3"/>
      <name val="Calibri"/>
      <family val="2"/>
    </font>
    <font>
      <sz val="10"/>
      <color theme="0"/>
      <name val="Calibri"/>
      <family val="2"/>
    </font>
    <font>
      <sz val="14"/>
      <color theme="0"/>
      <name val="Calibri"/>
      <family val="2"/>
    </font>
    <font>
      <b/>
      <u/>
      <sz val="14"/>
      <color theme="0"/>
      <name val="Calibri"/>
      <family val="2"/>
    </font>
    <font>
      <b/>
      <u/>
      <sz val="10"/>
      <color theme="0"/>
      <name val="Calibri"/>
      <family val="2"/>
    </font>
    <font>
      <b/>
      <vertAlign val="superscript"/>
      <sz val="12"/>
      <color theme="0"/>
      <name val="Calibri"/>
      <family val="2"/>
    </font>
    <font>
      <b/>
      <sz val="8"/>
      <color rgb="FF00000A"/>
      <name val="Calibri"/>
      <family val="2"/>
    </font>
    <font>
      <sz val="8"/>
      <color rgb="FF00000A"/>
      <name val="Calibri"/>
      <family val="2"/>
    </font>
    <font>
      <vertAlign val="superscript"/>
      <sz val="8"/>
      <color rgb="FF00000A"/>
      <name val="Calibri"/>
      <family val="2"/>
    </font>
    <font>
      <b/>
      <sz val="10"/>
      <color theme="0"/>
      <name val="Calibri"/>
      <family val="2"/>
    </font>
    <font>
      <b/>
      <i/>
      <sz val="10"/>
      <color theme="0"/>
      <name val="Calibri"/>
      <family val="2"/>
    </font>
    <font>
      <b/>
      <i/>
      <u val="double"/>
      <sz val="10"/>
      <color theme="0"/>
      <name val="Calibri"/>
      <family val="2"/>
    </font>
    <font>
      <vertAlign val="superscript"/>
      <sz val="8"/>
      <color theme="1"/>
      <name val="Calibri"/>
      <family val="2"/>
    </font>
    <font>
      <sz val="14"/>
      <color theme="1"/>
      <name val="Calibri"/>
      <family val="2"/>
    </font>
    <font>
      <b/>
      <sz val="18"/>
      <color theme="4" tint="-0.499984740745262"/>
      <name val="Calibri"/>
      <family val="2"/>
    </font>
    <font>
      <b/>
      <sz val="18"/>
      <color theme="1"/>
      <name val="Calibri"/>
      <family val="2"/>
    </font>
    <font>
      <b/>
      <i/>
      <sz val="8"/>
      <color theme="4" tint="-0.249977111117893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A"/>
      <name val="Calibri"/>
      <family val="2"/>
    </font>
    <font>
      <sz val="9"/>
      <color rgb="FF00000A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A"/>
      <name val="Calibri"/>
      <family val="2"/>
    </font>
    <font>
      <i/>
      <sz val="11"/>
      <color rgb="FF00000A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 style="medium">
        <color rgb="FF808080"/>
      </left>
      <right/>
      <top style="double">
        <color rgb="FF808080"/>
      </top>
      <bottom style="medium">
        <color rgb="FF808080"/>
      </bottom>
      <diagonal/>
    </border>
    <border>
      <left/>
      <right style="medium">
        <color rgb="FF808080"/>
      </right>
      <top style="double">
        <color rgb="FF808080"/>
      </top>
      <bottom style="medium">
        <color rgb="FF808080"/>
      </bottom>
      <diagonal/>
    </border>
    <border>
      <left/>
      <right style="double">
        <color rgb="FF808080"/>
      </right>
      <top style="double">
        <color rgb="FF808080"/>
      </top>
      <bottom style="medium">
        <color rgb="FF808080"/>
      </bottom>
      <diagonal/>
    </border>
    <border>
      <left style="double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 style="double">
        <color rgb="FF808080"/>
      </right>
      <top/>
      <bottom style="double">
        <color rgb="FF808080"/>
      </bottom>
      <diagonal/>
    </border>
    <border>
      <left/>
      <right style="double">
        <color rgb="FF808080"/>
      </right>
      <top/>
      <bottom style="double">
        <color rgb="FF808080"/>
      </bottom>
      <diagonal/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  <diagonal/>
    </border>
    <border>
      <left style="double">
        <color rgb="FF808080"/>
      </left>
      <right style="medium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/>
      <bottom style="double">
        <color rgb="FF808080"/>
      </bottom>
      <diagonal/>
    </border>
    <border>
      <left style="medium">
        <color indexed="64"/>
      </left>
      <right style="thin">
        <color theme="1" tint="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34998626667073579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0" fillId="3" borderId="0" xfId="0" applyFill="1" applyProtection="1"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165" fontId="3" fillId="3" borderId="0" xfId="0" applyNumberFormat="1" applyFont="1" applyFill="1" applyAlignment="1" applyProtection="1">
      <alignment horizontal="center" vertical="center"/>
      <protection hidden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40" fontId="7" fillId="4" borderId="6" xfId="0" applyNumberFormat="1" applyFont="1" applyFill="1" applyBorder="1" applyAlignment="1" applyProtection="1">
      <alignment vertical="center"/>
      <protection hidden="1"/>
    </xf>
    <xf numFmtId="40" fontId="7" fillId="4" borderId="8" xfId="0" applyNumberFormat="1" applyFont="1" applyFill="1" applyBorder="1" applyAlignment="1" applyProtection="1">
      <alignment vertical="center"/>
      <protection hidden="1"/>
    </xf>
    <xf numFmtId="40" fontId="8" fillId="5" borderId="8" xfId="0" applyNumberFormat="1" applyFont="1" applyFill="1" applyBorder="1" applyAlignment="1" applyProtection="1">
      <alignment horizontal="left" vertical="center" wrapText="1"/>
      <protection hidden="1"/>
    </xf>
    <xf numFmtId="9" fontId="9" fillId="5" borderId="8" xfId="1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vertical="center" wrapText="1"/>
      <protection hidden="1"/>
    </xf>
    <xf numFmtId="40" fontId="6" fillId="4" borderId="6" xfId="0" applyNumberFormat="1" applyFont="1" applyFill="1" applyBorder="1" applyAlignment="1" applyProtection="1">
      <alignment vertical="center"/>
      <protection hidden="1"/>
    </xf>
    <xf numFmtId="40" fontId="6" fillId="4" borderId="7" xfId="0" applyNumberFormat="1" applyFont="1" applyFill="1" applyBorder="1" applyAlignment="1" applyProtection="1">
      <alignment vertical="center"/>
      <protection hidden="1"/>
    </xf>
    <xf numFmtId="40" fontId="6" fillId="4" borderId="8" xfId="0" applyNumberFormat="1" applyFont="1" applyFill="1" applyBorder="1" applyAlignment="1" applyProtection="1">
      <alignment vertical="center"/>
      <protection hidden="1"/>
    </xf>
    <xf numFmtId="40" fontId="0" fillId="6" borderId="9" xfId="0" applyNumberFormat="1" applyFill="1" applyBorder="1" applyAlignment="1" applyProtection="1">
      <alignment vertical="center"/>
      <protection hidden="1"/>
    </xf>
    <xf numFmtId="9" fontId="0" fillId="4" borderId="9" xfId="1" applyFont="1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vertical="center" wrapText="1"/>
      <protection hidden="1"/>
    </xf>
    <xf numFmtId="40" fontId="0" fillId="4" borderId="14" xfId="0" applyNumberFormat="1" applyFill="1" applyBorder="1" applyAlignment="1" applyProtection="1">
      <alignment vertical="center"/>
      <protection hidden="1"/>
    </xf>
    <xf numFmtId="40" fontId="0" fillId="4" borderId="15" xfId="0" applyNumberFormat="1" applyFill="1" applyBorder="1" applyAlignment="1" applyProtection="1">
      <alignment vertical="center"/>
      <protection hidden="1"/>
    </xf>
    <xf numFmtId="40" fontId="0" fillId="4" borderId="16" xfId="0" applyNumberFormat="1" applyFill="1" applyBorder="1" applyAlignment="1" applyProtection="1">
      <alignment vertical="center"/>
      <protection hidden="1"/>
    </xf>
    <xf numFmtId="9" fontId="0" fillId="6" borderId="9" xfId="1" applyFont="1" applyFill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 wrapText="1"/>
      <protection locked="0"/>
    </xf>
    <xf numFmtId="40" fontId="0" fillId="0" borderId="21" xfId="0" applyNumberFormat="1" applyBorder="1" applyAlignment="1" applyProtection="1">
      <alignment vertical="center"/>
      <protection locked="0"/>
    </xf>
    <xf numFmtId="40" fontId="0" fillId="0" borderId="22" xfId="0" applyNumberFormat="1" applyBorder="1" applyAlignment="1" applyProtection="1">
      <alignment vertical="center"/>
      <protection locked="0"/>
    </xf>
    <xf numFmtId="40" fontId="0" fillId="4" borderId="23" xfId="0" applyNumberFormat="1" applyFill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 wrapText="1"/>
      <protection locked="0"/>
    </xf>
    <xf numFmtId="40" fontId="0" fillId="0" borderId="28" xfId="0" applyNumberFormat="1" applyBorder="1" applyAlignment="1" applyProtection="1">
      <alignment vertical="center"/>
      <protection locked="0"/>
    </xf>
    <xf numFmtId="40" fontId="0" fillId="0" borderId="29" xfId="0" applyNumberFormat="1" applyBorder="1" applyAlignment="1" applyProtection="1">
      <alignment vertical="center"/>
      <protection locked="0"/>
    </xf>
    <xf numFmtId="40" fontId="0" fillId="4" borderId="30" xfId="0" applyNumberFormat="1" applyFill="1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 wrapText="1"/>
      <protection locked="0"/>
    </xf>
    <xf numFmtId="40" fontId="0" fillId="0" borderId="32" xfId="0" applyNumberFormat="1" applyBorder="1" applyAlignment="1" applyProtection="1">
      <alignment vertical="center"/>
      <protection locked="0"/>
    </xf>
    <xf numFmtId="40" fontId="0" fillId="0" borderId="33" xfId="0" applyNumberFormat="1" applyBorder="1" applyAlignment="1" applyProtection="1">
      <alignment vertical="center"/>
      <protection locked="0"/>
    </xf>
    <xf numFmtId="40" fontId="0" fillId="4" borderId="34" xfId="0" applyNumberFormat="1" applyFill="1" applyBorder="1" applyAlignment="1" applyProtection="1">
      <alignment vertical="center"/>
      <protection hidden="1"/>
    </xf>
    <xf numFmtId="9" fontId="0" fillId="7" borderId="9" xfId="1" applyFont="1" applyFill="1" applyBorder="1" applyAlignment="1" applyProtection="1">
      <alignment vertical="center"/>
      <protection hidden="1"/>
    </xf>
    <xf numFmtId="9" fontId="0" fillId="7" borderId="9" xfId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 wrapText="1"/>
      <protection locked="0"/>
    </xf>
    <xf numFmtId="40" fontId="0" fillId="0" borderId="14" xfId="0" applyNumberFormat="1" applyBorder="1" applyAlignment="1" applyProtection="1">
      <alignment vertical="center"/>
      <protection locked="0"/>
    </xf>
    <xf numFmtId="40" fontId="0" fillId="0" borderId="15" xfId="0" applyNumberFormat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vertical="center" wrapText="1"/>
      <protection hidden="1"/>
    </xf>
    <xf numFmtId="40" fontId="0" fillId="0" borderId="36" xfId="0" applyNumberFormat="1" applyBorder="1" applyAlignment="1" applyProtection="1">
      <alignment vertical="center"/>
      <protection locked="0"/>
    </xf>
    <xf numFmtId="40" fontId="0" fillId="0" borderId="7" xfId="0" applyNumberFormat="1" applyBorder="1" applyAlignment="1" applyProtection="1">
      <alignment vertical="center"/>
      <protection locked="0"/>
    </xf>
    <xf numFmtId="40" fontId="0" fillId="4" borderId="37" xfId="0" applyNumberFormat="1" applyFill="1" applyBorder="1" applyAlignment="1" applyProtection="1">
      <alignment vertical="center"/>
      <protection hidden="1"/>
    </xf>
    <xf numFmtId="40" fontId="0" fillId="6" borderId="38" xfId="0" applyNumberFormat="1" applyFill="1" applyBorder="1" applyAlignment="1" applyProtection="1">
      <alignment vertical="center"/>
      <protection hidden="1"/>
    </xf>
    <xf numFmtId="9" fontId="0" fillId="4" borderId="38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vertical="center" wrapText="1"/>
      <protection hidden="1"/>
    </xf>
    <xf numFmtId="9" fontId="0" fillId="4" borderId="34" xfId="1" applyFont="1" applyFill="1" applyBorder="1" applyAlignment="1" applyProtection="1">
      <alignment horizontal="center" vertical="center" wrapText="1"/>
      <protection hidden="1"/>
    </xf>
    <xf numFmtId="10" fontId="12" fillId="0" borderId="39" xfId="1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 wrapText="1"/>
      <protection hidden="1"/>
    </xf>
    <xf numFmtId="0" fontId="13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17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40" fontId="4" fillId="2" borderId="6" xfId="0" applyNumberFormat="1" applyFont="1" applyFill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vertical="center" wrapText="1"/>
      <protection hidden="1"/>
    </xf>
    <xf numFmtId="40" fontId="15" fillId="2" borderId="6" xfId="0" applyNumberFormat="1" applyFont="1" applyFill="1" applyBorder="1" applyAlignment="1" applyProtection="1">
      <alignment vertical="center"/>
      <protection hidden="1"/>
    </xf>
    <xf numFmtId="40" fontId="0" fillId="4" borderId="21" xfId="0" applyNumberFormat="1" applyFill="1" applyBorder="1" applyAlignment="1" applyProtection="1">
      <alignment vertical="center"/>
      <protection hidden="1"/>
    </xf>
    <xf numFmtId="40" fontId="0" fillId="0" borderId="41" xfId="0" applyNumberFormat="1" applyBorder="1" applyAlignment="1" applyProtection="1">
      <alignment vertical="center"/>
      <protection locked="0"/>
    </xf>
    <xf numFmtId="40" fontId="0" fillId="4" borderId="41" xfId="0" applyNumberFormat="1" applyFill="1" applyBorder="1" applyAlignment="1" applyProtection="1">
      <alignment vertical="center"/>
      <protection hidden="1"/>
    </xf>
    <xf numFmtId="40" fontId="0" fillId="4" borderId="32" xfId="0" applyNumberFormat="1" applyFill="1" applyBorder="1" applyAlignment="1" applyProtection="1">
      <alignment vertical="center"/>
      <protection hidden="1"/>
    </xf>
    <xf numFmtId="40" fontId="13" fillId="2" borderId="6" xfId="0" applyNumberFormat="1" applyFont="1" applyFill="1" applyBorder="1" applyAlignment="1" applyProtection="1">
      <alignment vertical="center"/>
      <protection hidden="1"/>
    </xf>
    <xf numFmtId="0" fontId="0" fillId="4" borderId="17" xfId="0" applyFill="1" applyBorder="1" applyAlignment="1" applyProtection="1">
      <alignment vertical="center" wrapText="1"/>
      <protection hidden="1"/>
    </xf>
    <xf numFmtId="0" fontId="0" fillId="2" borderId="0" xfId="0" applyFill="1" applyProtection="1">
      <protection hidden="1"/>
    </xf>
    <xf numFmtId="0" fontId="16" fillId="3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4" borderId="43" xfId="0" applyFont="1" applyFill="1" applyBorder="1" applyAlignment="1" applyProtection="1">
      <alignment horizontal="center" vertical="center" wrapText="1"/>
      <protection hidden="1"/>
    </xf>
    <xf numFmtId="0" fontId="17" fillId="4" borderId="43" xfId="0" applyFont="1" applyFill="1" applyBorder="1" applyAlignment="1" applyProtection="1">
      <alignment horizontal="center" vertical="center" wrapText="1"/>
      <protection hidden="1"/>
    </xf>
    <xf numFmtId="0" fontId="9" fillId="4" borderId="44" xfId="0" applyFont="1" applyFill="1" applyBorder="1" applyAlignment="1" applyProtection="1">
      <alignment horizontal="center" vertical="center" wrapText="1"/>
      <protection hidden="1"/>
    </xf>
    <xf numFmtId="0" fontId="0" fillId="4" borderId="43" xfId="0" applyFill="1" applyBorder="1" applyAlignment="1" applyProtection="1">
      <alignment horizontal="center" vertical="center" wrapText="1"/>
      <protection hidden="1"/>
    </xf>
    <xf numFmtId="40" fontId="0" fillId="4" borderId="43" xfId="0" applyNumberFormat="1" applyFill="1" applyBorder="1" applyAlignment="1" applyProtection="1">
      <alignment horizontal="center" vertical="center" wrapText="1"/>
      <protection hidden="1"/>
    </xf>
    <xf numFmtId="40" fontId="0" fillId="4" borderId="43" xfId="0" applyNumberFormat="1" applyFill="1" applyBorder="1" applyAlignment="1" applyProtection="1">
      <alignment horizontal="center" vertical="center"/>
      <protection hidden="1"/>
    </xf>
    <xf numFmtId="9" fontId="0" fillId="4" borderId="43" xfId="1" applyFont="1" applyFill="1" applyBorder="1" applyAlignment="1" applyProtection="1">
      <alignment horizontal="center" vertical="center" wrapText="1"/>
      <protection hidden="1"/>
    </xf>
    <xf numFmtId="40" fontId="18" fillId="4" borderId="44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40" fontId="4" fillId="2" borderId="43" xfId="0" applyNumberFormat="1" applyFont="1" applyFill="1" applyBorder="1" applyAlignment="1" applyProtection="1">
      <alignment vertical="center"/>
      <protection hidden="1"/>
    </xf>
    <xf numFmtId="0" fontId="4" fillId="2" borderId="43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17" fontId="6" fillId="4" borderId="2" xfId="0" applyNumberFormat="1" applyFont="1" applyFill="1" applyBorder="1" applyAlignment="1">
      <alignment horizontal="center" vertical="center" wrapText="1"/>
    </xf>
    <xf numFmtId="40" fontId="6" fillId="4" borderId="6" xfId="1" applyNumberFormat="1" applyFont="1" applyFill="1" applyBorder="1" applyAlignment="1" applyProtection="1">
      <alignment vertical="center" wrapText="1"/>
      <protection hidden="1"/>
    </xf>
    <xf numFmtId="40" fontId="6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6" fillId="4" borderId="6" xfId="1" applyNumberFormat="1" applyFont="1" applyFill="1" applyBorder="1" applyAlignment="1" applyProtection="1">
      <alignment vertical="center" wrapText="1"/>
      <protection hidden="1"/>
    </xf>
    <xf numFmtId="0" fontId="6" fillId="5" borderId="8" xfId="0" applyFont="1" applyFill="1" applyBorder="1" applyAlignment="1" applyProtection="1">
      <alignment horizontal="center" vertical="center" wrapText="1"/>
      <protection hidden="1"/>
    </xf>
    <xf numFmtId="0" fontId="21" fillId="4" borderId="2" xfId="0" applyFont="1" applyFill="1" applyBorder="1" applyAlignment="1" applyProtection="1">
      <alignment vertical="center" wrapText="1"/>
      <protection hidden="1"/>
    </xf>
    <xf numFmtId="40" fontId="22" fillId="3" borderId="6" xfId="0" applyNumberFormat="1" applyFont="1" applyFill="1" applyBorder="1" applyAlignment="1" applyProtection="1">
      <alignment vertical="center"/>
      <protection hidden="1"/>
    </xf>
    <xf numFmtId="40" fontId="22" fillId="3" borderId="8" xfId="0" applyNumberFormat="1" applyFont="1" applyFill="1" applyBorder="1" applyAlignment="1" applyProtection="1">
      <alignment vertical="center"/>
      <protection hidden="1"/>
    </xf>
    <xf numFmtId="0" fontId="9" fillId="4" borderId="2" xfId="0" applyFont="1" applyFill="1" applyBorder="1" applyAlignment="1" applyProtection="1">
      <alignment vertical="center" wrapText="1"/>
      <protection hidden="1"/>
    </xf>
    <xf numFmtId="40" fontId="9" fillId="4" borderId="6" xfId="0" applyNumberFormat="1" applyFont="1" applyFill="1" applyBorder="1" applyAlignment="1" applyProtection="1">
      <alignment vertical="center"/>
      <protection hidden="1"/>
    </xf>
    <xf numFmtId="40" fontId="9" fillId="5" borderId="8" xfId="0" applyNumberFormat="1" applyFont="1" applyFill="1" applyBorder="1" applyAlignment="1" applyProtection="1">
      <alignment vertical="center"/>
      <protection hidden="1"/>
    </xf>
    <xf numFmtId="0" fontId="28" fillId="4" borderId="49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53" xfId="0" applyFont="1" applyFill="1" applyBorder="1" applyAlignment="1">
      <alignment horizontal="center" vertical="center" wrapText="1"/>
    </xf>
    <xf numFmtId="0" fontId="29" fillId="4" borderId="48" xfId="0" applyFont="1" applyFill="1" applyBorder="1" applyAlignment="1">
      <alignment horizontal="left" vertical="center" wrapText="1"/>
    </xf>
    <xf numFmtId="40" fontId="29" fillId="4" borderId="50" xfId="0" applyNumberFormat="1" applyFont="1" applyFill="1" applyBorder="1" applyAlignment="1" applyProtection="1">
      <alignment vertical="center" wrapText="1"/>
      <protection hidden="1"/>
    </xf>
    <xf numFmtId="40" fontId="29" fillId="0" borderId="50" xfId="0" applyNumberFormat="1" applyFont="1" applyBorder="1" applyAlignment="1" applyProtection="1">
      <alignment vertical="center" wrapText="1"/>
      <protection locked="0"/>
    </xf>
    <xf numFmtId="0" fontId="29" fillId="4" borderId="54" xfId="0" applyFont="1" applyFill="1" applyBorder="1" applyAlignment="1">
      <alignment vertical="center" wrapText="1"/>
    </xf>
    <xf numFmtId="40" fontId="29" fillId="4" borderId="55" xfId="0" applyNumberFormat="1" applyFont="1" applyFill="1" applyBorder="1" applyAlignment="1" applyProtection="1">
      <alignment vertical="center" wrapText="1"/>
      <protection hidden="1"/>
    </xf>
    <xf numFmtId="0" fontId="29" fillId="4" borderId="54" xfId="0" applyFont="1" applyFill="1" applyBorder="1" applyAlignment="1">
      <alignment horizontal="left" vertical="center" wrapText="1"/>
    </xf>
    <xf numFmtId="40" fontId="29" fillId="0" borderId="55" xfId="0" applyNumberFormat="1" applyFont="1" applyBorder="1" applyAlignment="1" applyProtection="1">
      <alignment vertical="center" wrapText="1"/>
      <protection locked="0"/>
    </xf>
    <xf numFmtId="0" fontId="29" fillId="4" borderId="54" xfId="0" applyFont="1" applyFill="1" applyBorder="1" applyAlignment="1" applyProtection="1">
      <alignment horizontal="left" vertical="center" wrapText="1"/>
      <protection hidden="1"/>
    </xf>
    <xf numFmtId="0" fontId="29" fillId="0" borderId="54" xfId="0" applyFont="1" applyBorder="1" applyAlignment="1" applyProtection="1">
      <alignment horizontal="left" vertical="center" wrapText="1"/>
      <protection locked="0"/>
    </xf>
    <xf numFmtId="0" fontId="29" fillId="0" borderId="56" xfId="0" applyFont="1" applyBorder="1" applyAlignment="1" applyProtection="1">
      <alignment horizontal="left" vertical="center" wrapText="1"/>
      <protection locked="0"/>
    </xf>
    <xf numFmtId="40" fontId="29" fillId="0" borderId="57" xfId="0" applyNumberFormat="1" applyFont="1" applyBorder="1" applyAlignment="1" applyProtection="1">
      <alignment vertical="center" wrapText="1"/>
      <protection locked="0"/>
    </xf>
    <xf numFmtId="0" fontId="28" fillId="4" borderId="42" xfId="0" applyFont="1" applyFill="1" applyBorder="1" applyAlignment="1">
      <alignment horizontal="left" vertical="center" wrapText="1"/>
    </xf>
    <xf numFmtId="40" fontId="28" fillId="4" borderId="44" xfId="0" applyNumberFormat="1" applyFont="1" applyFill="1" applyBorder="1" applyAlignment="1" applyProtection="1">
      <alignment vertical="center" wrapText="1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3" borderId="0" xfId="0" applyFill="1"/>
    <xf numFmtId="0" fontId="0" fillId="3" borderId="59" xfId="0" applyFill="1" applyBorder="1"/>
    <xf numFmtId="0" fontId="0" fillId="3" borderId="60" xfId="0" applyFill="1" applyBorder="1" applyProtection="1">
      <protection hidden="1"/>
    </xf>
    <xf numFmtId="0" fontId="0" fillId="3" borderId="1" xfId="0" applyFill="1" applyBorder="1"/>
    <xf numFmtId="0" fontId="0" fillId="3" borderId="35" xfId="0" applyFill="1" applyBorder="1"/>
    <xf numFmtId="40" fontId="12" fillId="4" borderId="6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 wrapText="1"/>
      <protection locked="0"/>
    </xf>
    <xf numFmtId="0" fontId="0" fillId="3" borderId="0" xfId="0" applyFill="1" applyAlignment="1">
      <alignment horizontal="center"/>
    </xf>
    <xf numFmtId="0" fontId="3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0" xfId="0" applyFont="1"/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/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41" fillId="8" borderId="66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horizontal="center" vertical="center" wrapText="1"/>
      <protection hidden="1"/>
    </xf>
    <xf numFmtId="0" fontId="41" fillId="8" borderId="70" xfId="0" applyFont="1" applyFill="1" applyBorder="1" applyAlignment="1" applyProtection="1">
      <alignment horizontal="center" vertical="center" wrapText="1"/>
      <protection hidden="1"/>
    </xf>
    <xf numFmtId="0" fontId="41" fillId="8" borderId="71" xfId="0" applyFont="1" applyFill="1" applyBorder="1" applyAlignment="1" applyProtection="1">
      <alignment horizontal="center" vertical="center" wrapText="1"/>
      <protection hidden="1"/>
    </xf>
    <xf numFmtId="9" fontId="42" fillId="9" borderId="70" xfId="0" applyNumberFormat="1" applyFont="1" applyFill="1" applyBorder="1" applyAlignment="1" applyProtection="1">
      <alignment horizontal="center" vertical="center" wrapText="1"/>
      <protection hidden="1"/>
    </xf>
    <xf numFmtId="9" fontId="42" fillId="9" borderId="71" xfId="0" applyNumberFormat="1" applyFont="1" applyFill="1" applyBorder="1" applyAlignment="1" applyProtection="1">
      <alignment horizontal="center" vertical="center" wrapText="1"/>
      <protection hidden="1"/>
    </xf>
    <xf numFmtId="9" fontId="42" fillId="10" borderId="71" xfId="0" applyNumberFormat="1" applyFont="1" applyFill="1" applyBorder="1" applyAlignment="1" applyProtection="1">
      <alignment horizontal="center" vertical="center" wrapText="1"/>
      <protection hidden="1"/>
    </xf>
    <xf numFmtId="9" fontId="42" fillId="9" borderId="72" xfId="0" applyNumberFormat="1" applyFont="1" applyFill="1" applyBorder="1" applyAlignment="1" applyProtection="1">
      <alignment horizontal="center" vertical="center" wrapText="1"/>
      <protection hidden="1"/>
    </xf>
    <xf numFmtId="9" fontId="42" fillId="10" borderId="7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0" fontId="41" fillId="8" borderId="74" xfId="0" applyFont="1" applyFill="1" applyBorder="1" applyAlignment="1" applyProtection="1">
      <alignment horizontal="center" vertical="center" wrapText="1"/>
      <protection hidden="1"/>
    </xf>
    <xf numFmtId="9" fontId="42" fillId="0" borderId="75" xfId="0" applyNumberFormat="1" applyFont="1" applyBorder="1" applyAlignment="1" applyProtection="1">
      <alignment horizontal="center" vertical="center" wrapText="1"/>
      <protection hidden="1"/>
    </xf>
    <xf numFmtId="9" fontId="42" fillId="10" borderId="76" xfId="0" applyNumberFormat="1" applyFont="1" applyFill="1" applyBorder="1" applyAlignment="1" applyProtection="1">
      <alignment horizontal="center" vertical="center" wrapText="1"/>
      <protection hidden="1"/>
    </xf>
    <xf numFmtId="9" fontId="42" fillId="0" borderId="76" xfId="0" applyNumberFormat="1" applyFont="1" applyBorder="1" applyAlignment="1" applyProtection="1">
      <alignment horizontal="center" vertical="center" wrapText="1"/>
      <protection hidden="1"/>
    </xf>
    <xf numFmtId="9" fontId="42" fillId="0" borderId="73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 horizontal="center"/>
      <protection hidden="1"/>
    </xf>
    <xf numFmtId="9" fontId="0" fillId="0" borderId="0" xfId="0" applyNumberFormat="1" applyProtection="1"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4" fontId="0" fillId="0" borderId="0" xfId="2" applyFont="1" applyProtection="1">
      <protection hidden="1"/>
    </xf>
    <xf numFmtId="0" fontId="39" fillId="0" borderId="0" xfId="0" applyFont="1" applyAlignment="1" applyProtection="1">
      <alignment horizontal="center"/>
      <protection hidden="1"/>
    </xf>
    <xf numFmtId="10" fontId="43" fillId="11" borderId="78" xfId="0" applyNumberFormat="1" applyFont="1" applyFill="1" applyBorder="1" applyAlignment="1" applyProtection="1">
      <alignment horizontal="center" vertical="center"/>
      <protection locked="0"/>
    </xf>
    <xf numFmtId="40" fontId="44" fillId="0" borderId="77" xfId="0" applyNumberFormat="1" applyFont="1" applyBorder="1" applyAlignment="1" applyProtection="1">
      <alignment horizontal="center" vertical="center"/>
      <protection locked="0"/>
    </xf>
    <xf numFmtId="40" fontId="44" fillId="0" borderId="21" xfId="0" applyNumberFormat="1" applyFont="1" applyBorder="1" applyAlignment="1" applyProtection="1">
      <alignment horizontal="center" vertical="center"/>
      <protection locked="0"/>
    </xf>
    <xf numFmtId="0" fontId="45" fillId="2" borderId="0" xfId="0" applyFont="1" applyFill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vertical="center" wrapText="1"/>
      <protection hidden="1"/>
    </xf>
    <xf numFmtId="0" fontId="14" fillId="0" borderId="31" xfId="0" applyFont="1" applyBorder="1" applyAlignment="1" applyProtection="1">
      <alignment vertical="center" wrapText="1"/>
      <protection hidden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3" xfId="0" applyFont="1" applyFill="1" applyBorder="1" applyAlignment="1" applyProtection="1">
      <alignment horizontal="left" vertical="center" wrapText="1"/>
      <protection hidden="1"/>
    </xf>
    <xf numFmtId="0" fontId="6" fillId="4" borderId="4" xfId="0" applyFont="1" applyFill="1" applyBorder="1" applyAlignment="1" applyProtection="1">
      <alignment horizontal="left" vertical="center" wrapText="1"/>
      <protection hidden="1"/>
    </xf>
    <xf numFmtId="0" fontId="6" fillId="4" borderId="5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Alignment="1" applyProtection="1">
      <alignment vertical="center" wrapText="1"/>
      <protection hidden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left" vertical="center" wrapText="1"/>
      <protection hidden="1"/>
    </xf>
    <xf numFmtId="0" fontId="0" fillId="4" borderId="12" xfId="0" applyFill="1" applyBorder="1" applyAlignment="1" applyProtection="1">
      <alignment horizontal="left" vertical="center" wrapText="1"/>
      <protection hidden="1"/>
    </xf>
    <xf numFmtId="0" fontId="0" fillId="4" borderId="13" xfId="0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4" borderId="4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center"/>
      <protection hidden="1"/>
    </xf>
    <xf numFmtId="0" fontId="4" fillId="2" borderId="40" xfId="0" applyFont="1" applyFill="1" applyBorder="1" applyProtection="1"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4" fillId="2" borderId="45" xfId="0" applyFont="1" applyFill="1" applyBorder="1" applyAlignment="1" applyProtection="1">
      <alignment horizontal="right" vertical="center" wrapText="1"/>
      <protection hidden="1"/>
    </xf>
    <xf numFmtId="0" fontId="4" fillId="2" borderId="46" xfId="0" applyFont="1" applyFill="1" applyBorder="1" applyAlignment="1" applyProtection="1">
      <alignment horizontal="right" vertical="center" wrapText="1"/>
      <protection hidden="1"/>
    </xf>
    <xf numFmtId="0" fontId="4" fillId="2" borderId="47" xfId="0" applyFont="1" applyFill="1" applyBorder="1" applyAlignment="1" applyProtection="1">
      <alignment horizontal="right" vertical="center" wrapText="1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20" fillId="6" borderId="1" xfId="0" applyFont="1" applyFill="1" applyBorder="1" applyAlignment="1" applyProtection="1">
      <alignment horizontal="center" vertical="center"/>
      <protection hidden="1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0" fontId="0" fillId="4" borderId="64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4" borderId="59" xfId="0" applyFill="1" applyBorder="1" applyAlignment="1" applyProtection="1">
      <alignment vertical="center"/>
      <protection hidden="1"/>
    </xf>
    <xf numFmtId="0" fontId="4" fillId="2" borderId="40" xfId="0" applyFont="1" applyFill="1" applyBorder="1"/>
    <xf numFmtId="0" fontId="28" fillId="4" borderId="48" xfId="0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63" xfId="0" applyBorder="1" applyAlignment="1" applyProtection="1">
      <alignment vertical="center" wrapText="1"/>
      <protection locked="0"/>
    </xf>
    <xf numFmtId="0" fontId="0" fillId="4" borderId="6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9" xfId="0" applyFill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6" fillId="4" borderId="64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59" xfId="0" applyFont="1" applyFill="1" applyBorder="1" applyAlignment="1" applyProtection="1">
      <alignment horizontal="center" vertical="center"/>
      <protection hidden="1"/>
    </xf>
    <xf numFmtId="0" fontId="0" fillId="4" borderId="64" xfId="0" applyFill="1" applyBorder="1" applyAlignment="1" applyProtection="1">
      <alignment vertical="center" wrapText="1"/>
      <protection hidden="1"/>
    </xf>
    <xf numFmtId="0" fontId="12" fillId="4" borderId="64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12" fillId="4" borderId="59" xfId="0" applyFont="1" applyFill="1" applyBorder="1" applyAlignment="1" applyProtection="1">
      <alignment horizontal="center" vertical="center"/>
      <protection hidden="1"/>
    </xf>
    <xf numFmtId="0" fontId="12" fillId="4" borderId="64" xfId="0" applyFont="1" applyFill="1" applyBorder="1" applyAlignment="1" applyProtection="1">
      <alignment horizontal="right" vertical="center" wrapText="1"/>
      <protection hidden="1"/>
    </xf>
    <xf numFmtId="0" fontId="12" fillId="4" borderId="0" xfId="0" applyFont="1" applyFill="1" applyAlignment="1" applyProtection="1">
      <alignment horizontal="right" vertical="center" wrapText="1"/>
      <protection hidden="1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41" fillId="8" borderId="67" xfId="0" applyFont="1" applyFill="1" applyBorder="1" applyAlignment="1" applyProtection="1">
      <alignment horizontal="center" vertical="center" wrapText="1"/>
      <protection hidden="1"/>
    </xf>
    <xf numFmtId="0" fontId="41" fillId="8" borderId="68" xfId="0" applyFont="1" applyFill="1" applyBorder="1" applyAlignment="1" applyProtection="1">
      <alignment horizontal="center" vertical="center" wrapText="1"/>
      <protection hidden="1"/>
    </xf>
    <xf numFmtId="0" fontId="41" fillId="8" borderId="69" xfId="0" applyFont="1" applyFill="1" applyBorder="1" applyAlignment="1" applyProtection="1">
      <alignment horizontal="center" vertical="center" wrapText="1"/>
      <protection hidden="1"/>
    </xf>
  </cellXfs>
  <cellStyles count="3">
    <cellStyle name="Migliaia" xfId="2" builtinId="3"/>
    <cellStyle name="Normale" xfId="0" builtinId="0"/>
    <cellStyle name="Percentuale" xfId="1" builtinId="5"/>
  </cellStyles>
  <dxfs count="63"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 val="0"/>
        <i val="0"/>
        <strike val="0"/>
        <color theme="4" tint="-0.24994659260841701"/>
      </font>
      <fill>
        <patternFill>
          <bgColor rgb="FFFFFFCC"/>
        </patternFill>
      </fill>
    </dxf>
    <dxf>
      <font>
        <b val="0"/>
        <i val="0"/>
        <strike val="0"/>
        <color theme="4" tint="-0.24994659260841701"/>
      </font>
      <fill>
        <patternFill>
          <bgColor rgb="FFFFFFCC"/>
        </patternFill>
      </fill>
    </dxf>
    <dxf>
      <font>
        <b val="0"/>
        <i val="0"/>
        <strike val="0"/>
        <color theme="4" tint="-0.24994659260841701"/>
      </font>
      <fill>
        <patternFill>
          <bgColor rgb="FFFFFFCC"/>
        </patternFill>
      </fill>
    </dxf>
    <dxf>
      <font>
        <strike val="0"/>
        <color theme="4" tint="0.79998168889431442"/>
      </font>
      <fill>
        <patternFill>
          <bgColor theme="4" tint="0.79998168889431442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9FF9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strike val="0"/>
        <color theme="4" tint="0.79998168889431442"/>
      </font>
      <fill>
        <patternFill>
          <bgColor theme="4" tint="0.79998168889431442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4.9989318521683403E-2"/>
      </font>
    </dxf>
    <dxf>
      <font>
        <strike val="0"/>
        <color rgb="FF92D050"/>
      </font>
      <fill>
        <patternFill>
          <bgColor rgb="FF92D050"/>
        </patternFill>
      </fill>
    </dxf>
    <dxf>
      <font>
        <b val="0"/>
        <i val="0"/>
        <strike val="0"/>
        <color theme="4" tint="-0.24994659260841701"/>
      </font>
      <fill>
        <patternFill>
          <bgColor rgb="FFFFFFCC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5</xdr:row>
      <xdr:rowOff>0</xdr:rowOff>
    </xdr:from>
    <xdr:to>
      <xdr:col>6</xdr:col>
      <xdr:colOff>0</xdr:colOff>
      <xdr:row>10</xdr:row>
      <xdr:rowOff>28575</xdr:rowOff>
    </xdr:to>
    <xdr:pic>
      <xdr:nvPicPr>
        <xdr:cNvPr id="12" name="Immagine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952500"/>
          <a:ext cx="981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238125</xdr:colOff>
      <xdr:row>4</xdr:row>
      <xdr:rowOff>180975</xdr:rowOff>
    </xdr:from>
    <xdr:to>
      <xdr:col>8</xdr:col>
      <xdr:colOff>257175</xdr:colOff>
      <xdr:row>9</xdr:row>
      <xdr:rowOff>57150</xdr:rowOff>
    </xdr:to>
    <xdr:pic>
      <xdr:nvPicPr>
        <xdr:cNvPr id="13" name="Immagin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942975"/>
          <a:ext cx="12382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</xdr:colOff>
      <xdr:row>5</xdr:row>
      <xdr:rowOff>19050</xdr:rowOff>
    </xdr:from>
    <xdr:to>
      <xdr:col>10</xdr:col>
      <xdr:colOff>466725</xdr:colOff>
      <xdr:row>9</xdr:row>
      <xdr:rowOff>38100</xdr:rowOff>
    </xdr:to>
    <xdr:pic>
      <xdr:nvPicPr>
        <xdr:cNvPr id="14" name="Immagine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971550"/>
          <a:ext cx="1047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.mascherpa/Desktop/ALL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Anagrafica"/>
      <sheetName val="Intervento"/>
      <sheetName val="1"/>
      <sheetName val="2"/>
      <sheetName val="3"/>
      <sheetName val="4"/>
      <sheetName val="Elen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I7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30"/>
  <sheetViews>
    <sheetView workbookViewId="0">
      <selection activeCell="L12" sqref="L12"/>
    </sheetView>
  </sheetViews>
  <sheetFormatPr baseColWidth="10" defaultColWidth="8.83203125" defaultRowHeight="15" x14ac:dyDescent="0.2"/>
  <cols>
    <col min="1" max="15" width="9.1640625" customWidth="1"/>
  </cols>
  <sheetData>
    <row r="6" spans="1:15" x14ac:dyDescent="0.2">
      <c r="H6" s="161"/>
      <c r="I6" s="162"/>
      <c r="J6" s="162"/>
    </row>
    <row r="13" spans="1:15" ht="69.75" customHeight="1" x14ac:dyDescent="0.25">
      <c r="A13" s="163" t="s">
        <v>81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</row>
    <row r="14" spans="1:15" ht="19" x14ac:dyDescent="0.2">
      <c r="H14" s="128"/>
    </row>
    <row r="15" spans="1:15" ht="19" x14ac:dyDescent="0.2">
      <c r="H15" s="129"/>
    </row>
    <row r="16" spans="1:15" ht="19" x14ac:dyDescent="0.2">
      <c r="H16" s="129"/>
    </row>
    <row r="17" spans="1:15" ht="19" x14ac:dyDescent="0.2">
      <c r="H17" s="128"/>
    </row>
    <row r="18" spans="1:15" ht="19" x14ac:dyDescent="0.2">
      <c r="H18" s="128"/>
    </row>
    <row r="19" spans="1:15" ht="23.25" customHeight="1" x14ac:dyDescent="0.2">
      <c r="A19" s="167" t="s">
        <v>104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24" x14ac:dyDescent="0.2">
      <c r="A20" s="164" t="s">
        <v>78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</row>
    <row r="21" spans="1:15" ht="24" x14ac:dyDescent="0.2">
      <c r="A21" s="164" t="s">
        <v>105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</row>
    <row r="22" spans="1:15" ht="19" x14ac:dyDescent="0.25">
      <c r="H22" s="130"/>
    </row>
    <row r="23" spans="1:15" ht="19" x14ac:dyDescent="0.2">
      <c r="H23" s="128" t="s">
        <v>79</v>
      </c>
    </row>
    <row r="24" spans="1:15" ht="19" x14ac:dyDescent="0.2">
      <c r="H24" s="128"/>
    </row>
    <row r="25" spans="1:15" ht="19" x14ac:dyDescent="0.2">
      <c r="H25" s="128"/>
    </row>
    <row r="30" spans="1:15" x14ac:dyDescent="0.2">
      <c r="B30" s="166" t="s">
        <v>80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</sheetData>
  <sheetProtection algorithmName="SHA-512" hashValue="wOWkETql2tGbZcC60X+dkNiYMp5wV2M7Ht+5rGlh94k0rOCX9JpHCbZ1DQaGMk4sIHDjtiF7+d95b+1P/K+SYA==" saltValue="yFATWCTcEtuzyrXmix2PpA==" spinCount="100000" sheet="1" objects="1" scenarios="1"/>
  <mergeCells count="5">
    <mergeCell ref="A13:O13"/>
    <mergeCell ref="A20:O20"/>
    <mergeCell ref="A21:O21"/>
    <mergeCell ref="B30:N30"/>
    <mergeCell ref="A19:O1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5"/>
  <sheetViews>
    <sheetView topLeftCell="A13" zoomScaleNormal="100" workbookViewId="0">
      <selection activeCell="K65" sqref="K65"/>
    </sheetView>
  </sheetViews>
  <sheetFormatPr baseColWidth="10" defaultColWidth="8.83203125" defaultRowHeight="15" x14ac:dyDescent="0.2"/>
  <cols>
    <col min="2" max="2" width="51.5" customWidth="1"/>
    <col min="3" max="7" width="18" customWidth="1"/>
    <col min="8" max="8" width="16.6640625" customWidth="1"/>
    <col min="9" max="9" width="13" customWidth="1"/>
    <col min="10" max="10" width="14.6640625" customWidth="1"/>
    <col min="11" max="11" width="30.5" customWidth="1"/>
    <col min="12" max="12" width="32.5" customWidth="1"/>
  </cols>
  <sheetData>
    <row r="1" spans="2:12" ht="19" x14ac:dyDescent="0.2"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2:12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">
      <c r="B3" s="2"/>
      <c r="C3" s="3"/>
      <c r="D3" s="3"/>
      <c r="E3" s="3"/>
      <c r="F3" s="3"/>
      <c r="G3" s="3"/>
      <c r="H3" s="4"/>
      <c r="I3" s="1"/>
      <c r="J3" s="1"/>
      <c r="K3" s="1"/>
      <c r="L3" s="1"/>
    </row>
    <row r="4" spans="2:12" ht="20" thickBot="1" x14ac:dyDescent="0.25">
      <c r="B4" s="173" t="s">
        <v>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2:12" ht="17" thickBot="1" x14ac:dyDescent="0.25">
      <c r="B5" s="174" t="s">
        <v>2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2:12" ht="37" thickBot="1" x14ac:dyDescent="0.25">
      <c r="B6" s="5" t="s">
        <v>3</v>
      </c>
      <c r="C6" s="175" t="s">
        <v>4</v>
      </c>
      <c r="D6" s="176"/>
      <c r="E6" s="176"/>
      <c r="F6" s="176"/>
      <c r="G6" s="177"/>
      <c r="H6" s="6" t="s">
        <v>5</v>
      </c>
      <c r="I6" s="7" t="s">
        <v>6</v>
      </c>
      <c r="J6" s="8" t="s">
        <v>7</v>
      </c>
      <c r="K6" s="8" t="s">
        <v>8</v>
      </c>
      <c r="L6" s="8" t="s">
        <v>9</v>
      </c>
    </row>
    <row r="7" spans="2:12" ht="33.75" customHeight="1" thickBot="1" x14ac:dyDescent="0.25">
      <c r="B7" s="9" t="s">
        <v>10</v>
      </c>
      <c r="C7" s="178"/>
      <c r="D7" s="179"/>
      <c r="E7" s="179"/>
      <c r="F7" s="179"/>
      <c r="G7" s="180"/>
      <c r="H7" s="10">
        <f>+H8+H45+H55+H60</f>
        <v>0</v>
      </c>
      <c r="I7" s="10">
        <f>+I8+I45+I55+I60</f>
        <v>0</v>
      </c>
      <c r="J7" s="11">
        <f t="shared" ref="J7" si="0">SUM(H7:I7)</f>
        <v>0</v>
      </c>
      <c r="K7" s="12"/>
      <c r="L7" s="13" t="str">
        <f>IF(H7=0,"",IF(L62&lt;&gt;"OK","Rivedere importi e/o descrizione spesa ammissibile","OK"))</f>
        <v/>
      </c>
    </row>
    <row r="8" spans="2:12" ht="16" thickBot="1" x14ac:dyDescent="0.25">
      <c r="B8" s="14" t="s">
        <v>11</v>
      </c>
      <c r="C8" s="169"/>
      <c r="D8" s="170"/>
      <c r="E8" s="170"/>
      <c r="F8" s="170"/>
      <c r="G8" s="171"/>
      <c r="H8" s="15">
        <f>H9+H15+H21+H27+H33</f>
        <v>0</v>
      </c>
      <c r="I8" s="16">
        <f>I9+I15+I21+I27+I33</f>
        <v>0</v>
      </c>
      <c r="J8" s="17">
        <f t="shared" ref="J8:J26" si="1">SUM(H8:I8)</f>
        <v>0</v>
      </c>
      <c r="K8" s="18"/>
      <c r="L8" s="19"/>
    </row>
    <row r="9" spans="2:12" ht="16" x14ac:dyDescent="0.2">
      <c r="B9" s="20" t="s">
        <v>12</v>
      </c>
      <c r="C9" s="184"/>
      <c r="D9" s="185"/>
      <c r="E9" s="185"/>
      <c r="F9" s="185"/>
      <c r="G9" s="186"/>
      <c r="H9" s="21">
        <f>SUM(H10:H14)</f>
        <v>0</v>
      </c>
      <c r="I9" s="22">
        <f t="shared" ref="I9" si="2">SUM(I10:I14)</f>
        <v>0</v>
      </c>
      <c r="J9" s="23">
        <f t="shared" si="1"/>
        <v>0</v>
      </c>
      <c r="K9" s="24"/>
      <c r="L9" s="19"/>
    </row>
    <row r="10" spans="2:12" ht="16" x14ac:dyDescent="0.2">
      <c r="B10" s="25" t="s">
        <v>106</v>
      </c>
      <c r="C10" s="187" t="s">
        <v>106</v>
      </c>
      <c r="D10" s="188"/>
      <c r="E10" s="188"/>
      <c r="F10" s="188"/>
      <c r="G10" s="189"/>
      <c r="H10" s="26"/>
      <c r="I10" s="27"/>
      <c r="J10" s="28">
        <f t="shared" si="1"/>
        <v>0</v>
      </c>
      <c r="K10" s="18"/>
      <c r="L10" s="19" t="str">
        <f>IF(AND(H10&gt;0,OR(B10="",C10="")), "Check","OK")</f>
        <v>OK</v>
      </c>
    </row>
    <row r="11" spans="2:12" ht="16" x14ac:dyDescent="0.2">
      <c r="B11" s="25"/>
      <c r="C11" s="187"/>
      <c r="D11" s="188"/>
      <c r="E11" s="188"/>
      <c r="F11" s="188"/>
      <c r="G11" s="189"/>
      <c r="H11" s="26"/>
      <c r="I11" s="27"/>
      <c r="J11" s="28">
        <f t="shared" si="1"/>
        <v>0</v>
      </c>
      <c r="K11" s="18"/>
      <c r="L11" s="19" t="str">
        <f>IF(AND(H11&gt;0,OR(B11="",C11="")), "Check","OK")</f>
        <v>OK</v>
      </c>
    </row>
    <row r="12" spans="2:12" ht="16" x14ac:dyDescent="0.2">
      <c r="B12" s="25"/>
      <c r="C12" s="187"/>
      <c r="D12" s="188"/>
      <c r="E12" s="188"/>
      <c r="F12" s="188"/>
      <c r="G12" s="189"/>
      <c r="H12" s="26"/>
      <c r="I12" s="27"/>
      <c r="J12" s="28">
        <f t="shared" si="1"/>
        <v>0</v>
      </c>
      <c r="K12" s="18"/>
      <c r="L12" s="19" t="str">
        <f>IF(AND(H12&gt;0,OR(B12="",C12="")), "Check","OK")</f>
        <v>OK</v>
      </c>
    </row>
    <row r="13" spans="2:12" ht="16" x14ac:dyDescent="0.2">
      <c r="B13" s="25"/>
      <c r="C13" s="187"/>
      <c r="D13" s="188"/>
      <c r="E13" s="188"/>
      <c r="F13" s="188"/>
      <c r="G13" s="189"/>
      <c r="H13" s="26"/>
      <c r="I13" s="27"/>
      <c r="J13" s="28">
        <f t="shared" si="1"/>
        <v>0</v>
      </c>
      <c r="K13" s="18"/>
      <c r="L13" s="19" t="str">
        <f>IF(AND(H13&gt;0,OR(B13="",C13="")), "Check","OK")</f>
        <v>OK</v>
      </c>
    </row>
    <row r="14" spans="2:12" ht="17" thickBot="1" x14ac:dyDescent="0.25">
      <c r="B14" s="29"/>
      <c r="C14" s="181"/>
      <c r="D14" s="182"/>
      <c r="E14" s="182"/>
      <c r="F14" s="182"/>
      <c r="G14" s="183"/>
      <c r="H14" s="30"/>
      <c r="I14" s="31"/>
      <c r="J14" s="32">
        <f t="shared" si="1"/>
        <v>0</v>
      </c>
      <c r="K14" s="18"/>
      <c r="L14" s="19" t="str">
        <f>IF(AND(H14&gt;0,OR(B14="",C14="")), "Check","OK")</f>
        <v>OK</v>
      </c>
    </row>
    <row r="15" spans="2:12" ht="16" x14ac:dyDescent="0.2">
      <c r="B15" s="20" t="s">
        <v>13</v>
      </c>
      <c r="C15" s="184"/>
      <c r="D15" s="185"/>
      <c r="E15" s="185"/>
      <c r="F15" s="185"/>
      <c r="G15" s="186"/>
      <c r="H15" s="21">
        <f>SUM(H16:H20)</f>
        <v>0</v>
      </c>
      <c r="I15" s="22">
        <f t="shared" ref="I15" si="3">SUM(I16:I20)</f>
        <v>0</v>
      </c>
      <c r="J15" s="23">
        <f t="shared" si="1"/>
        <v>0</v>
      </c>
      <c r="K15" s="18"/>
      <c r="L15" s="19"/>
    </row>
    <row r="16" spans="2:12" ht="16" x14ac:dyDescent="0.2">
      <c r="B16" s="25"/>
      <c r="C16" s="187"/>
      <c r="D16" s="188"/>
      <c r="E16" s="188"/>
      <c r="F16" s="188"/>
      <c r="G16" s="189"/>
      <c r="H16" s="26"/>
      <c r="I16" s="27"/>
      <c r="J16" s="28">
        <f t="shared" si="1"/>
        <v>0</v>
      </c>
      <c r="K16" s="18"/>
      <c r="L16" s="19" t="str">
        <f t="shared" ref="L16:L20" si="4">IF(AND(H16&gt;0,OR(B16="",C16="")), "Check","OK")</f>
        <v>OK</v>
      </c>
    </row>
    <row r="17" spans="2:12" ht="16" x14ac:dyDescent="0.2">
      <c r="B17" s="25"/>
      <c r="C17" s="187"/>
      <c r="D17" s="188"/>
      <c r="E17" s="188"/>
      <c r="F17" s="188"/>
      <c r="G17" s="189"/>
      <c r="H17" s="26"/>
      <c r="I17" s="27"/>
      <c r="J17" s="28">
        <f t="shared" si="1"/>
        <v>0</v>
      </c>
      <c r="K17" s="18"/>
      <c r="L17" s="19" t="str">
        <f t="shared" si="4"/>
        <v>OK</v>
      </c>
    </row>
    <row r="18" spans="2:12" ht="16" x14ac:dyDescent="0.2">
      <c r="B18" s="25"/>
      <c r="C18" s="187"/>
      <c r="D18" s="188"/>
      <c r="E18" s="188"/>
      <c r="F18" s="188"/>
      <c r="G18" s="189"/>
      <c r="H18" s="26"/>
      <c r="I18" s="27"/>
      <c r="J18" s="28">
        <f t="shared" si="1"/>
        <v>0</v>
      </c>
      <c r="K18" s="18"/>
      <c r="L18" s="19" t="str">
        <f t="shared" si="4"/>
        <v>OK</v>
      </c>
    </row>
    <row r="19" spans="2:12" ht="16" x14ac:dyDescent="0.2">
      <c r="B19" s="25"/>
      <c r="C19" s="187"/>
      <c r="D19" s="188"/>
      <c r="E19" s="188"/>
      <c r="F19" s="188"/>
      <c r="G19" s="189"/>
      <c r="H19" s="26"/>
      <c r="I19" s="27"/>
      <c r="J19" s="28">
        <f t="shared" si="1"/>
        <v>0</v>
      </c>
      <c r="K19" s="18"/>
      <c r="L19" s="19" t="str">
        <f t="shared" si="4"/>
        <v>OK</v>
      </c>
    </row>
    <row r="20" spans="2:12" ht="17" thickBot="1" x14ac:dyDescent="0.25">
      <c r="B20" s="29"/>
      <c r="C20" s="181"/>
      <c r="D20" s="182"/>
      <c r="E20" s="182"/>
      <c r="F20" s="182"/>
      <c r="G20" s="183"/>
      <c r="H20" s="30"/>
      <c r="I20" s="31"/>
      <c r="J20" s="32">
        <f t="shared" si="1"/>
        <v>0</v>
      </c>
      <c r="K20" s="18"/>
      <c r="L20" s="19" t="str">
        <f t="shared" si="4"/>
        <v>OK</v>
      </c>
    </row>
    <row r="21" spans="2:12" ht="16" x14ac:dyDescent="0.2">
      <c r="B21" s="20" t="s">
        <v>14</v>
      </c>
      <c r="C21" s="184"/>
      <c r="D21" s="185"/>
      <c r="E21" s="185"/>
      <c r="F21" s="185"/>
      <c r="G21" s="186"/>
      <c r="H21" s="21">
        <f>SUM(H22:H26)</f>
        <v>0</v>
      </c>
      <c r="I21" s="22">
        <f t="shared" ref="I21" si="5">SUM(I22:I26)</f>
        <v>0</v>
      </c>
      <c r="J21" s="23">
        <f t="shared" si="1"/>
        <v>0</v>
      </c>
      <c r="K21" s="18"/>
      <c r="L21" s="19"/>
    </row>
    <row r="22" spans="2:12" ht="16" x14ac:dyDescent="0.2">
      <c r="B22" s="25"/>
      <c r="C22" s="187"/>
      <c r="D22" s="188"/>
      <c r="E22" s="188"/>
      <c r="F22" s="188"/>
      <c r="G22" s="189"/>
      <c r="H22" s="26"/>
      <c r="I22" s="27"/>
      <c r="J22" s="28">
        <f t="shared" si="1"/>
        <v>0</v>
      </c>
      <c r="K22" s="18"/>
      <c r="L22" s="19" t="str">
        <f t="shared" ref="L22:L26" si="6">IF(AND(H22&gt;0,OR(B22="",C22="")), "Check","OK")</f>
        <v>OK</v>
      </c>
    </row>
    <row r="23" spans="2:12" ht="16" x14ac:dyDescent="0.2">
      <c r="B23" s="25"/>
      <c r="C23" s="187"/>
      <c r="D23" s="188"/>
      <c r="E23" s="188"/>
      <c r="F23" s="188"/>
      <c r="G23" s="189"/>
      <c r="H23" s="26"/>
      <c r="I23" s="27"/>
      <c r="J23" s="28">
        <f t="shared" si="1"/>
        <v>0</v>
      </c>
      <c r="K23" s="18"/>
      <c r="L23" s="19" t="str">
        <f t="shared" si="6"/>
        <v>OK</v>
      </c>
    </row>
    <row r="24" spans="2:12" ht="16" x14ac:dyDescent="0.2">
      <c r="B24" s="25"/>
      <c r="C24" s="187"/>
      <c r="D24" s="188"/>
      <c r="E24" s="188"/>
      <c r="F24" s="188"/>
      <c r="G24" s="189"/>
      <c r="H24" s="26"/>
      <c r="I24" s="27"/>
      <c r="J24" s="28">
        <f t="shared" si="1"/>
        <v>0</v>
      </c>
      <c r="K24" s="18"/>
      <c r="L24" s="19" t="str">
        <f t="shared" si="6"/>
        <v>OK</v>
      </c>
    </row>
    <row r="25" spans="2:12" ht="16" x14ac:dyDescent="0.2">
      <c r="B25" s="25"/>
      <c r="C25" s="187"/>
      <c r="D25" s="188"/>
      <c r="E25" s="188"/>
      <c r="F25" s="188"/>
      <c r="G25" s="189"/>
      <c r="H25" s="26"/>
      <c r="I25" s="27"/>
      <c r="J25" s="28">
        <f t="shared" si="1"/>
        <v>0</v>
      </c>
      <c r="K25" s="18"/>
      <c r="L25" s="19" t="str">
        <f t="shared" si="6"/>
        <v>OK</v>
      </c>
    </row>
    <row r="26" spans="2:12" ht="17" thickBot="1" x14ac:dyDescent="0.25">
      <c r="B26" s="29"/>
      <c r="C26" s="181"/>
      <c r="D26" s="182"/>
      <c r="E26" s="182"/>
      <c r="F26" s="182"/>
      <c r="G26" s="183"/>
      <c r="H26" s="30"/>
      <c r="I26" s="31"/>
      <c r="J26" s="32">
        <f t="shared" si="1"/>
        <v>0</v>
      </c>
      <c r="K26" s="18"/>
      <c r="L26" s="19" t="str">
        <f t="shared" si="6"/>
        <v>OK</v>
      </c>
    </row>
    <row r="27" spans="2:12" ht="16" x14ac:dyDescent="0.2">
      <c r="B27" s="20" t="s">
        <v>15</v>
      </c>
      <c r="C27" s="184"/>
      <c r="D27" s="185"/>
      <c r="E27" s="185"/>
      <c r="F27" s="185"/>
      <c r="G27" s="186"/>
      <c r="H27" s="21">
        <f>SUM(H28:H32)</f>
        <v>0</v>
      </c>
      <c r="I27" s="22">
        <f t="shared" ref="I27" si="7">SUM(I28:I32)</f>
        <v>0</v>
      </c>
      <c r="J27" s="28">
        <f t="shared" ref="J27:J52" si="8">SUM(H27:I27)</f>
        <v>0</v>
      </c>
      <c r="K27" s="18"/>
      <c r="L27" s="19"/>
    </row>
    <row r="28" spans="2:12" ht="16" x14ac:dyDescent="0.2">
      <c r="B28" s="25"/>
      <c r="C28" s="187"/>
      <c r="D28" s="188"/>
      <c r="E28" s="188"/>
      <c r="F28" s="188"/>
      <c r="G28" s="189"/>
      <c r="H28" s="26"/>
      <c r="I28" s="27"/>
      <c r="J28" s="28">
        <f t="shared" si="8"/>
        <v>0</v>
      </c>
      <c r="K28" s="18"/>
      <c r="L28" s="19" t="str">
        <f t="shared" ref="L28:L32" si="9">IF(AND(H28&gt;0,OR(B28="",C28="")), "Check","OK")</f>
        <v>OK</v>
      </c>
    </row>
    <row r="29" spans="2:12" ht="16" x14ac:dyDescent="0.2">
      <c r="B29" s="25"/>
      <c r="C29" s="187"/>
      <c r="D29" s="188"/>
      <c r="E29" s="188"/>
      <c r="F29" s="188"/>
      <c r="G29" s="189"/>
      <c r="H29" s="26"/>
      <c r="I29" s="27"/>
      <c r="J29" s="28">
        <f t="shared" si="8"/>
        <v>0</v>
      </c>
      <c r="K29" s="18"/>
      <c r="L29" s="19" t="str">
        <f t="shared" si="9"/>
        <v>OK</v>
      </c>
    </row>
    <row r="30" spans="2:12" ht="16" x14ac:dyDescent="0.2">
      <c r="B30" s="25"/>
      <c r="C30" s="187"/>
      <c r="D30" s="188"/>
      <c r="E30" s="188"/>
      <c r="F30" s="188"/>
      <c r="G30" s="189"/>
      <c r="H30" s="26"/>
      <c r="I30" s="27"/>
      <c r="J30" s="28">
        <f t="shared" si="8"/>
        <v>0</v>
      </c>
      <c r="K30" s="18"/>
      <c r="L30" s="19" t="str">
        <f t="shared" si="9"/>
        <v>OK</v>
      </c>
    </row>
    <row r="31" spans="2:12" ht="16" x14ac:dyDescent="0.2">
      <c r="B31" s="25"/>
      <c r="C31" s="187"/>
      <c r="D31" s="188"/>
      <c r="E31" s="188"/>
      <c r="F31" s="188"/>
      <c r="G31" s="189"/>
      <c r="H31" s="26"/>
      <c r="I31" s="27"/>
      <c r="J31" s="28">
        <f t="shared" si="8"/>
        <v>0</v>
      </c>
      <c r="K31" s="18"/>
      <c r="L31" s="19" t="str">
        <f t="shared" si="9"/>
        <v>OK</v>
      </c>
    </row>
    <row r="32" spans="2:12" ht="17" thickBot="1" x14ac:dyDescent="0.25">
      <c r="B32" s="25"/>
      <c r="C32" s="187"/>
      <c r="D32" s="188"/>
      <c r="E32" s="188"/>
      <c r="F32" s="188"/>
      <c r="G32" s="189"/>
      <c r="H32" s="26"/>
      <c r="I32" s="27"/>
      <c r="J32" s="32">
        <f t="shared" si="8"/>
        <v>0</v>
      </c>
      <c r="K32" s="18"/>
      <c r="L32" s="19" t="str">
        <f t="shared" si="9"/>
        <v>OK</v>
      </c>
    </row>
    <row r="33" spans="2:12" ht="80" x14ac:dyDescent="0.2">
      <c r="B33" s="20" t="s">
        <v>16</v>
      </c>
      <c r="C33" s="184"/>
      <c r="D33" s="185"/>
      <c r="E33" s="185"/>
      <c r="F33" s="185"/>
      <c r="G33" s="186"/>
      <c r="H33" s="21">
        <f>SUM(H34:H44)</f>
        <v>0</v>
      </c>
      <c r="I33" s="22">
        <f>SUM(I34:I44)</f>
        <v>0</v>
      </c>
      <c r="J33" s="28">
        <f t="shared" si="8"/>
        <v>0</v>
      </c>
      <c r="K33" s="18"/>
      <c r="L33" s="19"/>
    </row>
    <row r="34" spans="2:12" ht="16" x14ac:dyDescent="0.2">
      <c r="B34" s="33"/>
      <c r="C34" s="193"/>
      <c r="D34" s="194"/>
      <c r="E34" s="194"/>
      <c r="F34" s="194"/>
      <c r="G34" s="195"/>
      <c r="H34" s="34"/>
      <c r="I34" s="35"/>
      <c r="J34" s="36">
        <f t="shared" si="8"/>
        <v>0</v>
      </c>
      <c r="K34" s="18"/>
      <c r="L34" s="19" t="str">
        <f t="shared" ref="L34:L61" si="10">IF(AND(H34&gt;0,OR(B34="",C34="")), "Check","OK")</f>
        <v>OK</v>
      </c>
    </row>
    <row r="35" spans="2:12" ht="16" x14ac:dyDescent="0.2">
      <c r="B35" s="33"/>
      <c r="C35" s="193"/>
      <c r="D35" s="194"/>
      <c r="E35" s="194"/>
      <c r="F35" s="194"/>
      <c r="G35" s="195"/>
      <c r="H35" s="34"/>
      <c r="I35" s="35"/>
      <c r="J35" s="36">
        <f t="shared" si="8"/>
        <v>0</v>
      </c>
      <c r="K35" s="18"/>
      <c r="L35" s="19" t="str">
        <f t="shared" si="10"/>
        <v>OK</v>
      </c>
    </row>
    <row r="36" spans="2:12" ht="16" x14ac:dyDescent="0.2">
      <c r="B36" s="33"/>
      <c r="C36" s="193"/>
      <c r="D36" s="194"/>
      <c r="E36" s="194"/>
      <c r="F36" s="194"/>
      <c r="G36" s="195"/>
      <c r="H36" s="34"/>
      <c r="I36" s="35"/>
      <c r="J36" s="36">
        <f t="shared" si="8"/>
        <v>0</v>
      </c>
      <c r="K36" s="18"/>
      <c r="L36" s="19" t="str">
        <f t="shared" si="10"/>
        <v>OK</v>
      </c>
    </row>
    <row r="37" spans="2:12" ht="16" x14ac:dyDescent="0.2">
      <c r="B37" s="33"/>
      <c r="C37" s="193"/>
      <c r="D37" s="194"/>
      <c r="E37" s="194"/>
      <c r="F37" s="194"/>
      <c r="G37" s="195"/>
      <c r="H37" s="34"/>
      <c r="I37" s="35"/>
      <c r="J37" s="36">
        <f t="shared" si="8"/>
        <v>0</v>
      </c>
      <c r="K37" s="18"/>
      <c r="L37" s="19" t="str">
        <f t="shared" si="10"/>
        <v>OK</v>
      </c>
    </row>
    <row r="38" spans="2:12" ht="16" x14ac:dyDescent="0.2">
      <c r="B38" s="33"/>
      <c r="C38" s="193"/>
      <c r="D38" s="194"/>
      <c r="E38" s="194"/>
      <c r="F38" s="194"/>
      <c r="G38" s="195"/>
      <c r="H38" s="34"/>
      <c r="I38" s="35"/>
      <c r="J38" s="36">
        <f t="shared" si="8"/>
        <v>0</v>
      </c>
      <c r="K38" s="18"/>
      <c r="L38" s="19" t="str">
        <f t="shared" si="10"/>
        <v>OK</v>
      </c>
    </row>
    <row r="39" spans="2:12" ht="16" x14ac:dyDescent="0.2">
      <c r="B39" s="33"/>
      <c r="C39" s="193"/>
      <c r="D39" s="194"/>
      <c r="E39" s="194"/>
      <c r="F39" s="194"/>
      <c r="G39" s="195"/>
      <c r="H39" s="34"/>
      <c r="I39" s="35"/>
      <c r="J39" s="36">
        <f t="shared" si="8"/>
        <v>0</v>
      </c>
      <c r="K39" s="18"/>
      <c r="L39" s="19" t="str">
        <f t="shared" si="10"/>
        <v>OK</v>
      </c>
    </row>
    <row r="40" spans="2:12" ht="16" x14ac:dyDescent="0.2">
      <c r="B40" s="33"/>
      <c r="C40" s="193"/>
      <c r="D40" s="194"/>
      <c r="E40" s="194"/>
      <c r="F40" s="194"/>
      <c r="G40" s="195"/>
      <c r="H40" s="34"/>
      <c r="I40" s="35"/>
      <c r="J40" s="36">
        <f t="shared" si="8"/>
        <v>0</v>
      </c>
      <c r="K40" s="18"/>
      <c r="L40" s="19" t="str">
        <f t="shared" si="10"/>
        <v>OK</v>
      </c>
    </row>
    <row r="41" spans="2:12" ht="16" x14ac:dyDescent="0.2">
      <c r="B41" s="33"/>
      <c r="C41" s="193"/>
      <c r="D41" s="194"/>
      <c r="E41" s="194"/>
      <c r="F41" s="194"/>
      <c r="G41" s="195"/>
      <c r="H41" s="34"/>
      <c r="I41" s="35"/>
      <c r="J41" s="36">
        <f t="shared" si="8"/>
        <v>0</v>
      </c>
      <c r="K41" s="18"/>
      <c r="L41" s="19" t="str">
        <f t="shared" si="10"/>
        <v>OK</v>
      </c>
    </row>
    <row r="42" spans="2:12" ht="16" x14ac:dyDescent="0.2">
      <c r="B42" s="33"/>
      <c r="C42" s="193"/>
      <c r="D42" s="194"/>
      <c r="E42" s="194"/>
      <c r="F42" s="194"/>
      <c r="G42" s="195"/>
      <c r="H42" s="34"/>
      <c r="I42" s="35"/>
      <c r="J42" s="36">
        <f t="shared" si="8"/>
        <v>0</v>
      </c>
      <c r="K42" s="18"/>
      <c r="L42" s="19" t="str">
        <f t="shared" si="10"/>
        <v>OK</v>
      </c>
    </row>
    <row r="43" spans="2:12" ht="16" x14ac:dyDescent="0.2">
      <c r="B43" s="33"/>
      <c r="C43" s="193"/>
      <c r="D43" s="194"/>
      <c r="E43" s="194"/>
      <c r="F43" s="194"/>
      <c r="G43" s="195"/>
      <c r="H43" s="34"/>
      <c r="I43" s="35"/>
      <c r="J43" s="36">
        <f t="shared" si="8"/>
        <v>0</v>
      </c>
      <c r="K43" s="18"/>
      <c r="L43" s="19" t="str">
        <f t="shared" si="10"/>
        <v>OK</v>
      </c>
    </row>
    <row r="44" spans="2:12" ht="17" thickBot="1" x14ac:dyDescent="0.25">
      <c r="B44" s="33"/>
      <c r="C44" s="190"/>
      <c r="D44" s="191"/>
      <c r="E44" s="191"/>
      <c r="F44" s="191"/>
      <c r="G44" s="192"/>
      <c r="H44" s="34"/>
      <c r="I44" s="35"/>
      <c r="J44" s="36">
        <f t="shared" si="8"/>
        <v>0</v>
      </c>
      <c r="K44" s="18"/>
      <c r="L44" s="19" t="str">
        <f t="shared" si="10"/>
        <v>OK</v>
      </c>
    </row>
    <row r="45" spans="2:12" ht="17" thickBot="1" x14ac:dyDescent="0.25">
      <c r="B45" s="14" t="s">
        <v>17</v>
      </c>
      <c r="C45" s="169"/>
      <c r="D45" s="170"/>
      <c r="E45" s="170"/>
      <c r="F45" s="170"/>
      <c r="G45" s="171"/>
      <c r="H45" s="15">
        <f>SUM(H46:H54)</f>
        <v>0</v>
      </c>
      <c r="I45" s="16">
        <f>SUM(I46:I54)</f>
        <v>0</v>
      </c>
      <c r="J45" s="17">
        <f t="shared" si="8"/>
        <v>0</v>
      </c>
      <c r="K45" s="37">
        <v>0.2</v>
      </c>
      <c r="L45" s="38" t="str">
        <f>IF($H$45=0,"OK",IF((H45/$H$7)&lt;=K45,"OK","Check"))</f>
        <v>OK</v>
      </c>
    </row>
    <row r="46" spans="2:12" ht="16" x14ac:dyDescent="0.2">
      <c r="B46" s="39"/>
      <c r="C46" s="196"/>
      <c r="D46" s="197"/>
      <c r="E46" s="197"/>
      <c r="F46" s="197"/>
      <c r="G46" s="198"/>
      <c r="H46" s="40"/>
      <c r="I46" s="41"/>
      <c r="J46" s="23">
        <f t="shared" si="8"/>
        <v>0</v>
      </c>
      <c r="K46" s="18"/>
      <c r="L46" s="19" t="str">
        <f t="shared" si="10"/>
        <v>OK</v>
      </c>
    </row>
    <row r="47" spans="2:12" ht="16" x14ac:dyDescent="0.2">
      <c r="B47" s="33"/>
      <c r="C47" s="193"/>
      <c r="D47" s="194"/>
      <c r="E47" s="194"/>
      <c r="F47" s="194"/>
      <c r="G47" s="195"/>
      <c r="H47" s="34"/>
      <c r="I47" s="35"/>
      <c r="J47" s="36">
        <f t="shared" si="8"/>
        <v>0</v>
      </c>
      <c r="K47" s="18"/>
      <c r="L47" s="19" t="str">
        <f t="shared" si="10"/>
        <v>OK</v>
      </c>
    </row>
    <row r="48" spans="2:12" ht="16" x14ac:dyDescent="0.2">
      <c r="B48" s="33"/>
      <c r="C48" s="193"/>
      <c r="D48" s="194"/>
      <c r="E48" s="194"/>
      <c r="F48" s="194"/>
      <c r="G48" s="195"/>
      <c r="H48" s="34"/>
      <c r="I48" s="35"/>
      <c r="J48" s="36">
        <f t="shared" si="8"/>
        <v>0</v>
      </c>
      <c r="K48" s="18"/>
      <c r="L48" s="19" t="str">
        <f t="shared" si="10"/>
        <v>OK</v>
      </c>
    </row>
    <row r="49" spans="2:12" ht="16" x14ac:dyDescent="0.2">
      <c r="B49" s="33"/>
      <c r="C49" s="193"/>
      <c r="D49" s="194"/>
      <c r="E49" s="194"/>
      <c r="F49" s="194"/>
      <c r="G49" s="195"/>
      <c r="H49" s="34"/>
      <c r="I49" s="35"/>
      <c r="J49" s="36">
        <f t="shared" si="8"/>
        <v>0</v>
      </c>
      <c r="K49" s="18"/>
      <c r="L49" s="19" t="str">
        <f t="shared" si="10"/>
        <v>OK</v>
      </c>
    </row>
    <row r="50" spans="2:12" ht="16" x14ac:dyDescent="0.2">
      <c r="B50" s="33"/>
      <c r="C50" s="193"/>
      <c r="D50" s="194"/>
      <c r="E50" s="194"/>
      <c r="F50" s="194"/>
      <c r="G50" s="195"/>
      <c r="H50" s="34"/>
      <c r="I50" s="35"/>
      <c r="J50" s="36">
        <f t="shared" si="8"/>
        <v>0</v>
      </c>
      <c r="K50" s="18"/>
      <c r="L50" s="19" t="str">
        <f t="shared" si="10"/>
        <v>OK</v>
      </c>
    </row>
    <row r="51" spans="2:12" ht="16" x14ac:dyDescent="0.2">
      <c r="B51" s="33"/>
      <c r="C51" s="193"/>
      <c r="D51" s="194"/>
      <c r="E51" s="194"/>
      <c r="F51" s="194"/>
      <c r="G51" s="195"/>
      <c r="H51" s="34"/>
      <c r="I51" s="35"/>
      <c r="J51" s="36">
        <f t="shared" si="8"/>
        <v>0</v>
      </c>
      <c r="K51" s="18"/>
      <c r="L51" s="19" t="str">
        <f t="shared" si="10"/>
        <v>OK</v>
      </c>
    </row>
    <row r="52" spans="2:12" ht="16" x14ac:dyDescent="0.2">
      <c r="B52" s="33"/>
      <c r="C52" s="193"/>
      <c r="D52" s="194"/>
      <c r="E52" s="194"/>
      <c r="F52" s="194"/>
      <c r="G52" s="195"/>
      <c r="H52" s="34"/>
      <c r="I52" s="35"/>
      <c r="J52" s="36">
        <f t="shared" si="8"/>
        <v>0</v>
      </c>
      <c r="K52" s="18"/>
      <c r="L52" s="19" t="str">
        <f t="shared" si="10"/>
        <v>OK</v>
      </c>
    </row>
    <row r="53" spans="2:12" ht="16" x14ac:dyDescent="0.2">
      <c r="B53" s="25"/>
      <c r="C53" s="187"/>
      <c r="D53" s="188"/>
      <c r="E53" s="188"/>
      <c r="F53" s="188"/>
      <c r="G53" s="189"/>
      <c r="H53" s="26"/>
      <c r="I53" s="27"/>
      <c r="J53" s="28">
        <f t="shared" ref="J53:J54" si="11">SUM(H53:I53)</f>
        <v>0</v>
      </c>
      <c r="K53" s="18"/>
      <c r="L53" s="19" t="str">
        <f t="shared" si="10"/>
        <v>OK</v>
      </c>
    </row>
    <row r="54" spans="2:12" ht="17" thickBot="1" x14ac:dyDescent="0.25">
      <c r="B54" s="29"/>
      <c r="C54" s="181"/>
      <c r="D54" s="182"/>
      <c r="E54" s="182"/>
      <c r="F54" s="182"/>
      <c r="G54" s="183"/>
      <c r="H54" s="30"/>
      <c r="I54" s="31"/>
      <c r="J54" s="32">
        <f t="shared" si="11"/>
        <v>0</v>
      </c>
      <c r="K54" s="18"/>
      <c r="L54" s="19" t="str">
        <f t="shared" si="10"/>
        <v>OK</v>
      </c>
    </row>
    <row r="55" spans="2:12" ht="16" thickBot="1" x14ac:dyDescent="0.25">
      <c r="B55" s="14" t="s">
        <v>18</v>
      </c>
      <c r="C55" s="169"/>
      <c r="D55" s="170"/>
      <c r="E55" s="170"/>
      <c r="F55" s="170"/>
      <c r="G55" s="171"/>
      <c r="H55" s="15">
        <f>SUM(H56:H59)</f>
        <v>0</v>
      </c>
      <c r="I55" s="16">
        <f>SUM(I56:I59)</f>
        <v>0</v>
      </c>
      <c r="J55" s="17">
        <f t="shared" ref="J55:J61" si="12">SUM(H55:I55)</f>
        <v>0</v>
      </c>
      <c r="K55" s="18"/>
      <c r="L55" s="19"/>
    </row>
    <row r="56" spans="2:12" ht="16" x14ac:dyDescent="0.2">
      <c r="B56" s="39"/>
      <c r="C56" s="196"/>
      <c r="D56" s="197"/>
      <c r="E56" s="197"/>
      <c r="F56" s="197"/>
      <c r="G56" s="198"/>
      <c r="H56" s="40"/>
      <c r="I56" s="41"/>
      <c r="J56" s="23">
        <f t="shared" si="12"/>
        <v>0</v>
      </c>
      <c r="K56" s="18"/>
      <c r="L56" s="19" t="str">
        <f t="shared" si="10"/>
        <v>OK</v>
      </c>
    </row>
    <row r="57" spans="2:12" ht="16" x14ac:dyDescent="0.2">
      <c r="B57" s="25"/>
      <c r="C57" s="187"/>
      <c r="D57" s="188"/>
      <c r="E57" s="188"/>
      <c r="F57" s="188"/>
      <c r="G57" s="189"/>
      <c r="H57" s="26"/>
      <c r="I57" s="27"/>
      <c r="J57" s="28">
        <f t="shared" si="12"/>
        <v>0</v>
      </c>
      <c r="K57" s="18"/>
      <c r="L57" s="19" t="str">
        <f t="shared" si="10"/>
        <v>OK</v>
      </c>
    </row>
    <row r="58" spans="2:12" ht="16" x14ac:dyDescent="0.2">
      <c r="B58" s="25"/>
      <c r="C58" s="187"/>
      <c r="D58" s="188"/>
      <c r="E58" s="188"/>
      <c r="F58" s="188"/>
      <c r="G58" s="189"/>
      <c r="H58" s="26"/>
      <c r="I58" s="27"/>
      <c r="J58" s="28">
        <f t="shared" si="12"/>
        <v>0</v>
      </c>
      <c r="K58" s="18"/>
      <c r="L58" s="19" t="str">
        <f t="shared" si="10"/>
        <v>OK</v>
      </c>
    </row>
    <row r="59" spans="2:12" ht="17" thickBot="1" x14ac:dyDescent="0.25">
      <c r="B59" s="29"/>
      <c r="C59" s="181"/>
      <c r="D59" s="182"/>
      <c r="E59" s="182"/>
      <c r="F59" s="182"/>
      <c r="G59" s="183"/>
      <c r="H59" s="30"/>
      <c r="I59" s="31"/>
      <c r="J59" s="32">
        <f t="shared" si="12"/>
        <v>0</v>
      </c>
      <c r="K59" s="18"/>
      <c r="L59" s="19" t="str">
        <f t="shared" si="10"/>
        <v>OK</v>
      </c>
    </row>
    <row r="60" spans="2:12" ht="25" thickBot="1" x14ac:dyDescent="0.25">
      <c r="B60" s="14" t="s">
        <v>19</v>
      </c>
      <c r="C60" s="169"/>
      <c r="D60" s="170"/>
      <c r="E60" s="170"/>
      <c r="F60" s="170"/>
      <c r="G60" s="171"/>
      <c r="H60" s="15">
        <f>SUM(H61:H61)</f>
        <v>0</v>
      </c>
      <c r="I60" s="16">
        <f>SUM(I61:I61)</f>
        <v>0</v>
      </c>
      <c r="J60" s="17">
        <f t="shared" si="12"/>
        <v>0</v>
      </c>
      <c r="K60" s="37">
        <v>0.2</v>
      </c>
      <c r="L60" s="38" t="str">
        <f>IF($H$60=0,"OK",IF((H60/(H8+H45+H55))&lt;=K60,"OK","Check"))</f>
        <v>OK</v>
      </c>
    </row>
    <row r="61" spans="2:12" ht="17" thickBot="1" x14ac:dyDescent="0.25">
      <c r="B61" s="42" t="s">
        <v>20</v>
      </c>
      <c r="C61" s="203"/>
      <c r="D61" s="204"/>
      <c r="E61" s="205"/>
      <c r="F61" s="205"/>
      <c r="G61" s="206"/>
      <c r="H61" s="43"/>
      <c r="I61" s="44"/>
      <c r="J61" s="45">
        <f t="shared" si="12"/>
        <v>0</v>
      </c>
      <c r="K61" s="46"/>
      <c r="L61" s="47" t="str">
        <f t="shared" si="10"/>
        <v>OK</v>
      </c>
    </row>
    <row r="62" spans="2:12" ht="16" x14ac:dyDescent="0.2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9" t="str">
        <f>IF((COUNTIF(L8:L61,"check"))&gt;0,"CHECK","OK")</f>
        <v>OK</v>
      </c>
    </row>
    <row r="63" spans="2:12" x14ac:dyDescent="0.2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</row>
    <row r="64" spans="2:12" ht="20" thickBot="1" x14ac:dyDescent="0.25">
      <c r="B64" s="199" t="s">
        <v>21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</row>
    <row r="65" spans="2:12" ht="46.5" customHeight="1" thickBot="1" x14ac:dyDescent="0.25">
      <c r="B65" s="200" t="s">
        <v>22</v>
      </c>
      <c r="C65" s="201"/>
      <c r="D65" s="201"/>
      <c r="E65" s="201"/>
      <c r="F65" s="201"/>
      <c r="G65" s="201"/>
      <c r="H65" s="201"/>
      <c r="I65" s="201"/>
      <c r="J65" s="202"/>
      <c r="K65" s="50"/>
      <c r="L65" s="51" t="str">
        <f>IF(OR(K65="",K65&lt;30%),"Indicare la percentuale di cofinanziamento uguale/superiore al 30%",IF(K65&gt;=30%,"OK"))</f>
        <v>Indicare la percentuale di cofinanziamento uguale/superiore al 30%</v>
      </c>
    </row>
  </sheetData>
  <sheetProtection algorithmName="SHA-512" hashValue="pk12O4Jo3irdY6DkX/pSsmHDi82x5Ql5t9lAQXFd+aaSICqhverAFstrCazVNhlDCA7Z/Oz/O3c4IwIZMZVfpQ==" saltValue="D4wLvfCUrFaw8iR7NEQphg==" spinCount="100000" sheet="1" objects="1" scenarios="1"/>
  <mergeCells count="62">
    <mergeCell ref="B64:L64"/>
    <mergeCell ref="B65:J65"/>
    <mergeCell ref="C57:G57"/>
    <mergeCell ref="C58:G58"/>
    <mergeCell ref="C59:G59"/>
    <mergeCell ref="C60:G60"/>
    <mergeCell ref="C61:G61"/>
    <mergeCell ref="B63:L63"/>
    <mergeCell ref="C56:G56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44:G44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32:G32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0:G20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8:G8"/>
    <mergeCell ref="B1:L1"/>
    <mergeCell ref="B4:L4"/>
    <mergeCell ref="B5:L5"/>
    <mergeCell ref="C6:G6"/>
    <mergeCell ref="C7:G7"/>
  </mergeCells>
  <conditionalFormatting sqref="L9">
    <cfRule type="containsText" dxfId="62" priority="29" operator="containsText" text="OK">
      <formula>NOT(ISERROR(SEARCH("OK",L9)))</formula>
    </cfRule>
    <cfRule type="containsText" dxfId="61" priority="30" operator="containsText" text="Violazione della soglia. Necessario rivedere i dati prodotti.">
      <formula>NOT(ISERROR(SEARCH("Violazione della soglia. Necessario rivedere i dati prodotti.",L9)))</formula>
    </cfRule>
  </conditionalFormatting>
  <conditionalFormatting sqref="L7">
    <cfRule type="containsText" dxfId="60" priority="27" operator="containsText" text="Rivedere importi e/o descrizione spesa ammissibile">
      <formula>NOT(ISERROR(SEARCH("Rivedere importi e/o descrizione spesa ammissibile",L7)))</formula>
    </cfRule>
    <cfRule type="containsText" dxfId="59" priority="28" operator="containsText" text="OK">
      <formula>NOT(ISERROR(SEARCH("OK",L7)))</formula>
    </cfRule>
  </conditionalFormatting>
  <conditionalFormatting sqref="H3">
    <cfRule type="containsText" dxfId="58" priority="26" operator="containsText" text="ok">
      <formula>NOT(ISERROR(SEARCH("ok",H3)))</formula>
    </cfRule>
  </conditionalFormatting>
  <conditionalFormatting sqref="L62">
    <cfRule type="containsText" dxfId="57" priority="24" operator="containsText" text="ok">
      <formula>NOT(ISERROR(SEARCH("ok",L62)))</formula>
    </cfRule>
    <cfRule type="containsText" dxfId="56" priority="25" operator="containsText" text="Check">
      <formula>NOT(ISERROR(SEARCH("Check",L62)))</formula>
    </cfRule>
  </conditionalFormatting>
  <conditionalFormatting sqref="L10">
    <cfRule type="containsText" dxfId="55" priority="22" operator="containsText" text="ok">
      <formula>NOT(ISERROR(SEARCH("ok",L10)))</formula>
    </cfRule>
    <cfRule type="containsText" dxfId="54" priority="23" operator="containsText" text="Check">
      <formula>NOT(ISERROR(SEARCH("Check",L10)))</formula>
    </cfRule>
  </conditionalFormatting>
  <conditionalFormatting sqref="L22:L26 L16:L20 L11:L14 L34:L44">
    <cfRule type="containsText" dxfId="53" priority="20" operator="containsText" text="ok">
      <formula>NOT(ISERROR(SEARCH("ok",L11)))</formula>
    </cfRule>
    <cfRule type="containsText" dxfId="52" priority="21" operator="containsText" text="Check">
      <formula>NOT(ISERROR(SEARCH("Check",L11)))</formula>
    </cfRule>
  </conditionalFormatting>
  <conditionalFormatting sqref="L54 L61">
    <cfRule type="containsText" dxfId="51" priority="18" operator="containsText" text="ok">
      <formula>NOT(ISERROR(SEARCH("ok",L54)))</formula>
    </cfRule>
    <cfRule type="containsText" dxfId="50" priority="19" operator="containsText" text="Check">
      <formula>NOT(ISERROR(SEARCH("Check",L54)))</formula>
    </cfRule>
  </conditionalFormatting>
  <conditionalFormatting sqref="L28:L32">
    <cfRule type="containsText" dxfId="49" priority="16" operator="containsText" text="ok">
      <formula>NOT(ISERROR(SEARCH("ok",L28)))</formula>
    </cfRule>
    <cfRule type="containsText" dxfId="48" priority="17" operator="containsText" text="Check">
      <formula>NOT(ISERROR(SEARCH("Check",L28)))</formula>
    </cfRule>
  </conditionalFormatting>
  <conditionalFormatting sqref="L45:L53">
    <cfRule type="containsText" dxfId="47" priority="14" operator="containsText" text="ok">
      <formula>NOT(ISERROR(SEARCH("ok",L45)))</formula>
    </cfRule>
    <cfRule type="containsText" dxfId="46" priority="15" operator="containsText" text="Check">
      <formula>NOT(ISERROR(SEARCH("Check",L45)))</formula>
    </cfRule>
  </conditionalFormatting>
  <conditionalFormatting sqref="L56">
    <cfRule type="containsText" dxfId="45" priority="8" operator="containsText" text="ok">
      <formula>NOT(ISERROR(SEARCH("ok",L56)))</formula>
    </cfRule>
    <cfRule type="containsText" dxfId="44" priority="9" operator="containsText" text="Check">
      <formula>NOT(ISERROR(SEARCH("Check",L56)))</formula>
    </cfRule>
  </conditionalFormatting>
  <conditionalFormatting sqref="L57">
    <cfRule type="containsText" dxfId="43" priority="12" operator="containsText" text="OK">
      <formula>NOT(ISERROR(SEARCH("OK",L57)))</formula>
    </cfRule>
    <cfRule type="containsText" dxfId="42" priority="13" operator="containsText" text="Voce di spesa non ammissibile a contributo">
      <formula>NOT(ISERROR(SEARCH("Voce di spesa non ammissibile a contributo",L57)))</formula>
    </cfRule>
  </conditionalFormatting>
  <conditionalFormatting sqref="L58:L59">
    <cfRule type="containsText" dxfId="41" priority="10" operator="containsText" text="ok">
      <formula>NOT(ISERROR(SEARCH("ok",L58)))</formula>
    </cfRule>
    <cfRule type="containsText" dxfId="40" priority="11" operator="containsText" text="Check">
      <formula>NOT(ISERROR(SEARCH("Check",L58)))</formula>
    </cfRule>
  </conditionalFormatting>
  <conditionalFormatting sqref="L45">
    <cfRule type="containsText" dxfId="39" priority="7" operator="containsText" text="Superamento della soglia del 20%">
      <formula>NOT(ISERROR(SEARCH("Superamento della soglia del 20%",L45)))</formula>
    </cfRule>
  </conditionalFormatting>
  <conditionalFormatting sqref="L65">
    <cfRule type="containsText" dxfId="38" priority="5" operator="containsText" text="ok">
      <formula>NOT(ISERROR(SEARCH("ok",L65)))</formula>
    </cfRule>
    <cfRule type="containsText" dxfId="37" priority="6" operator="containsText" text="Indicare la percentuale di cofinanziamento uguale/superiore al 30%">
      <formula>NOT(ISERROR(SEARCH("Indicare la percentuale di cofinanziamento uguale/superiore al 30%",L65)))</formula>
    </cfRule>
  </conditionalFormatting>
  <conditionalFormatting sqref="K65">
    <cfRule type="expression" dxfId="36" priority="4">
      <formula>"se($D$8=""a)"""</formula>
    </cfRule>
  </conditionalFormatting>
  <conditionalFormatting sqref="L60">
    <cfRule type="containsText" dxfId="35" priority="2" operator="containsText" text="ok">
      <formula>NOT(ISERROR(SEARCH("ok",L60)))</formula>
    </cfRule>
    <cfRule type="containsText" dxfId="34" priority="3" operator="containsText" text="Check">
      <formula>NOT(ISERROR(SEARCH("Check",L60)))</formula>
    </cfRule>
  </conditionalFormatting>
  <conditionalFormatting sqref="L60">
    <cfRule type="containsText" dxfId="33" priority="1" operator="containsText" text="Superamento della soglia del 20%">
      <formula>NOT(ISERROR(SEARCH("Superamento della soglia del 20%",L60)))</formula>
    </cfRule>
  </conditionalFormatting>
  <pageMargins left="0.51181102362204722" right="0.51181102362204722" top="0.35433070866141736" bottom="0.35433070866141736" header="0.31496062992125984" footer="0.31496062992125984"/>
  <pageSetup paperSize="8" scale="65" orientation="landscape" r:id="rId1"/>
  <ignoredErrors>
    <ignoredError sqref="H9 H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62"/>
  <sheetViews>
    <sheetView workbookViewId="0">
      <selection activeCell="I10" sqref="I10"/>
    </sheetView>
  </sheetViews>
  <sheetFormatPr baseColWidth="10" defaultColWidth="8.83203125" defaultRowHeight="15" x14ac:dyDescent="0.2"/>
  <cols>
    <col min="2" max="2" width="45.5" customWidth="1"/>
    <col min="3" max="15" width="12.83203125" customWidth="1"/>
  </cols>
  <sheetData>
    <row r="2" spans="2:16" ht="17" thickBot="1" x14ac:dyDescent="0.25">
      <c r="B2" s="208" t="s">
        <v>23</v>
      </c>
      <c r="C2" s="208"/>
      <c r="D2" s="208"/>
      <c r="E2" s="208"/>
      <c r="F2" s="208"/>
      <c r="G2" s="208"/>
      <c r="H2" s="208"/>
      <c r="I2" s="52"/>
      <c r="J2" s="52"/>
      <c r="K2" s="52"/>
      <c r="L2" s="52"/>
      <c r="M2" s="52"/>
      <c r="N2" s="52"/>
      <c r="O2" s="52"/>
      <c r="P2" s="53"/>
    </row>
    <row r="3" spans="2:16" x14ac:dyDescent="0.2">
      <c r="B3" s="209" t="s">
        <v>24</v>
      </c>
      <c r="C3" s="209"/>
      <c r="D3" s="209"/>
      <c r="E3" s="209"/>
      <c r="F3" s="210" t="str">
        <f>IF(O7="","",IF(P62="OK","OK","Predisporre/Rivedere articolazione temporale"))</f>
        <v>OK</v>
      </c>
      <c r="G3" s="210"/>
      <c r="H3" s="210"/>
      <c r="I3" s="210"/>
      <c r="J3" s="52"/>
      <c r="K3" s="52"/>
      <c r="L3" s="52"/>
      <c r="M3" s="52"/>
      <c r="N3" s="52"/>
      <c r="O3" s="52"/>
      <c r="P3" s="53"/>
    </row>
    <row r="4" spans="2:16" x14ac:dyDescent="0.2">
      <c r="B4" s="54"/>
      <c r="C4" s="54"/>
      <c r="D4" s="54"/>
      <c r="E4" s="54"/>
      <c r="F4" s="210"/>
      <c r="G4" s="210"/>
      <c r="H4" s="210"/>
      <c r="I4" s="210"/>
      <c r="J4" s="52"/>
      <c r="K4" s="52"/>
      <c r="L4" s="52"/>
      <c r="M4" s="52"/>
      <c r="N4" s="52"/>
      <c r="O4" s="52"/>
      <c r="P4" s="53"/>
    </row>
    <row r="5" spans="2:16" ht="16" thickBot="1" x14ac:dyDescent="0.25">
      <c r="B5" s="55"/>
      <c r="C5" s="56" t="str">
        <f>IF(C7&gt;0,"OK","")</f>
        <v/>
      </c>
      <c r="D5" s="56" t="str">
        <f t="shared" ref="D5:N5" si="0">IF(D7&gt;0,"OK","")</f>
        <v/>
      </c>
      <c r="E5" s="56" t="str">
        <f t="shared" si="0"/>
        <v/>
      </c>
      <c r="F5" s="56" t="str">
        <f t="shared" si="0"/>
        <v/>
      </c>
      <c r="G5" s="56" t="str">
        <f t="shared" si="0"/>
        <v/>
      </c>
      <c r="H5" s="56" t="str">
        <f t="shared" si="0"/>
        <v/>
      </c>
      <c r="I5" s="56" t="str">
        <f t="shared" si="0"/>
        <v/>
      </c>
      <c r="J5" s="56" t="str">
        <f t="shared" si="0"/>
        <v/>
      </c>
      <c r="K5" s="56" t="str">
        <f t="shared" si="0"/>
        <v/>
      </c>
      <c r="L5" s="56" t="str">
        <f t="shared" si="0"/>
        <v/>
      </c>
      <c r="M5" s="56" t="str">
        <f t="shared" si="0"/>
        <v/>
      </c>
      <c r="N5" s="56" t="str">
        <f t="shared" si="0"/>
        <v/>
      </c>
      <c r="O5" s="56"/>
      <c r="P5" s="57"/>
    </row>
    <row r="6" spans="2:16" ht="16" thickBot="1" x14ac:dyDescent="0.25">
      <c r="B6" s="58" t="s">
        <v>3</v>
      </c>
      <c r="C6" s="59" t="s">
        <v>25</v>
      </c>
      <c r="D6" s="59" t="s">
        <v>26</v>
      </c>
      <c r="E6" s="59" t="s">
        <v>27</v>
      </c>
      <c r="F6" s="59" t="s">
        <v>28</v>
      </c>
      <c r="G6" s="59" t="s">
        <v>29</v>
      </c>
      <c r="H6" s="59" t="s">
        <v>30</v>
      </c>
      <c r="I6" s="59" t="s">
        <v>31</v>
      </c>
      <c r="J6" s="59" t="s">
        <v>32</v>
      </c>
      <c r="K6" s="59" t="s">
        <v>33</v>
      </c>
      <c r="L6" s="59" t="s">
        <v>34</v>
      </c>
      <c r="M6" s="59" t="s">
        <v>35</v>
      </c>
      <c r="N6" s="59" t="s">
        <v>36</v>
      </c>
      <c r="O6" s="60" t="s">
        <v>7</v>
      </c>
      <c r="P6" s="53"/>
    </row>
    <row r="7" spans="2:16" ht="18" thickBot="1" x14ac:dyDescent="0.25">
      <c r="B7" s="61" t="s">
        <v>37</v>
      </c>
      <c r="C7" s="62">
        <f>C8+C45+C55+C60</f>
        <v>0</v>
      </c>
      <c r="D7" s="62">
        <f t="shared" ref="D7:N7" si="1">D8+D45+D55+D60</f>
        <v>0</v>
      </c>
      <c r="E7" s="62">
        <f t="shared" si="1"/>
        <v>0</v>
      </c>
      <c r="F7" s="62">
        <f t="shared" si="1"/>
        <v>0</v>
      </c>
      <c r="G7" s="62">
        <f t="shared" si="1"/>
        <v>0</v>
      </c>
      <c r="H7" s="62">
        <f t="shared" si="1"/>
        <v>0</v>
      </c>
      <c r="I7" s="62">
        <f t="shared" si="1"/>
        <v>0</v>
      </c>
      <c r="J7" s="62">
        <f t="shared" si="1"/>
        <v>0</v>
      </c>
      <c r="K7" s="62">
        <f t="shared" si="1"/>
        <v>0</v>
      </c>
      <c r="L7" s="62">
        <f t="shared" si="1"/>
        <v>0</v>
      </c>
      <c r="M7" s="62">
        <f t="shared" si="1"/>
        <v>0</v>
      </c>
      <c r="N7" s="62">
        <f t="shared" si="1"/>
        <v>0</v>
      </c>
      <c r="O7" s="62">
        <f t="shared" ref="O7:O38" si="2">SUM(C7:N7)</f>
        <v>0</v>
      </c>
      <c r="P7" s="63" t="str">
        <f>IF(O7='1'!H7,"OK","CHECK")</f>
        <v>OK</v>
      </c>
    </row>
    <row r="8" spans="2:16" ht="16" thickBot="1" x14ac:dyDescent="0.25">
      <c r="B8" s="64" t="s">
        <v>11</v>
      </c>
      <c r="C8" s="65">
        <f>+C9+C15+C21+C27+C33</f>
        <v>0</v>
      </c>
      <c r="D8" s="65">
        <f t="shared" ref="D8:N8" si="3">+D9+D15+D21+D27+D33</f>
        <v>0</v>
      </c>
      <c r="E8" s="65">
        <f t="shared" si="3"/>
        <v>0</v>
      </c>
      <c r="F8" s="65">
        <f t="shared" si="3"/>
        <v>0</v>
      </c>
      <c r="G8" s="65">
        <f t="shared" si="3"/>
        <v>0</v>
      </c>
      <c r="H8" s="65">
        <f t="shared" si="3"/>
        <v>0</v>
      </c>
      <c r="I8" s="65">
        <f t="shared" si="3"/>
        <v>0</v>
      </c>
      <c r="J8" s="65">
        <f t="shared" si="3"/>
        <v>0</v>
      </c>
      <c r="K8" s="65">
        <f t="shared" si="3"/>
        <v>0</v>
      </c>
      <c r="L8" s="65">
        <f t="shared" si="3"/>
        <v>0</v>
      </c>
      <c r="M8" s="65">
        <f t="shared" si="3"/>
        <v>0</v>
      </c>
      <c r="N8" s="65">
        <f t="shared" si="3"/>
        <v>0</v>
      </c>
      <c r="O8" s="65">
        <f t="shared" si="2"/>
        <v>0</v>
      </c>
      <c r="P8" s="63" t="str">
        <f>IF(O8='1'!H8,"OK","CHECK")</f>
        <v>OK</v>
      </c>
    </row>
    <row r="9" spans="2:16" ht="16" thickBot="1" x14ac:dyDescent="0.25">
      <c r="B9" s="14" t="s">
        <v>12</v>
      </c>
      <c r="C9" s="15">
        <f t="shared" ref="C9" si="4">SUM(C10:C14)</f>
        <v>0</v>
      </c>
      <c r="D9" s="15">
        <f t="shared" ref="D9:N9" si="5">SUM(D10:D14)</f>
        <v>0</v>
      </c>
      <c r="E9" s="15">
        <f t="shared" si="5"/>
        <v>0</v>
      </c>
      <c r="F9" s="15">
        <f t="shared" si="5"/>
        <v>0</v>
      </c>
      <c r="G9" s="15">
        <f t="shared" si="5"/>
        <v>0</v>
      </c>
      <c r="H9" s="15">
        <f t="shared" si="5"/>
        <v>0</v>
      </c>
      <c r="I9" s="15">
        <f t="shared" si="5"/>
        <v>0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2"/>
        <v>0</v>
      </c>
      <c r="P9" s="63" t="str">
        <f>IF(O9='1'!H9,"OK","CHECK")</f>
        <v>OK</v>
      </c>
    </row>
    <row r="10" spans="2:16" x14ac:dyDescent="0.2">
      <c r="B10" s="159" t="str">
        <f>IF('1'!B10="","",'1'!B10)</f>
        <v>s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66">
        <f t="shared" si="2"/>
        <v>0</v>
      </c>
      <c r="P10" s="63" t="str">
        <f>IF(O10='1'!H10,"OK","CHECK")</f>
        <v>OK</v>
      </c>
    </row>
    <row r="11" spans="2:16" x14ac:dyDescent="0.2">
      <c r="B11" s="159" t="str">
        <f>IF('1'!B11="","",'1'!B11)</f>
        <v/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66">
        <f t="shared" si="2"/>
        <v>0</v>
      </c>
      <c r="P11" s="63" t="str">
        <f>IF(O11='1'!H11,"OK","CHECK")</f>
        <v>OK</v>
      </c>
    </row>
    <row r="12" spans="2:16" x14ac:dyDescent="0.2">
      <c r="B12" s="159" t="str">
        <f>IF('1'!B12="","",'1'!B12)</f>
        <v/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66">
        <f t="shared" si="2"/>
        <v>0</v>
      </c>
      <c r="P12" s="63" t="str">
        <f>IF(O12='1'!H12,"OK","CHECK")</f>
        <v>OK</v>
      </c>
    </row>
    <row r="13" spans="2:16" x14ac:dyDescent="0.2">
      <c r="B13" s="159" t="str">
        <f>IF('1'!B13="","",'1'!B13)</f>
        <v/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66">
        <f t="shared" si="2"/>
        <v>0</v>
      </c>
      <c r="P13" s="63" t="str">
        <f>IF(O13='1'!H13,"OK","CHECK")</f>
        <v>OK</v>
      </c>
    </row>
    <row r="14" spans="2:16" ht="16" thickBot="1" x14ac:dyDescent="0.25">
      <c r="B14" s="159" t="str">
        <f>IF('1'!B14="","",'1'!B14)</f>
        <v/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 t="shared" si="2"/>
        <v>0</v>
      </c>
      <c r="P14" s="63" t="str">
        <f>IF(O14='1'!H14,"OK","CHECK")</f>
        <v>OK</v>
      </c>
    </row>
    <row r="15" spans="2:16" ht="16" thickBot="1" x14ac:dyDescent="0.25">
      <c r="B15" s="14" t="s">
        <v>13</v>
      </c>
      <c r="C15" s="15">
        <f>SUM(C16:C20)</f>
        <v>0</v>
      </c>
      <c r="D15" s="15">
        <f t="shared" ref="D15:N15" si="6">SUM(D16:D20)</f>
        <v>0</v>
      </c>
      <c r="E15" s="15">
        <f t="shared" si="6"/>
        <v>0</v>
      </c>
      <c r="F15" s="15">
        <f t="shared" si="6"/>
        <v>0</v>
      </c>
      <c r="G15" s="15">
        <f t="shared" si="6"/>
        <v>0</v>
      </c>
      <c r="H15" s="15">
        <f t="shared" si="6"/>
        <v>0</v>
      </c>
      <c r="I15" s="15">
        <f t="shared" si="6"/>
        <v>0</v>
      </c>
      <c r="J15" s="15">
        <f t="shared" si="6"/>
        <v>0</v>
      </c>
      <c r="K15" s="15">
        <f t="shared" si="6"/>
        <v>0</v>
      </c>
      <c r="L15" s="15">
        <f t="shared" si="6"/>
        <v>0</v>
      </c>
      <c r="M15" s="15">
        <f t="shared" si="6"/>
        <v>0</v>
      </c>
      <c r="N15" s="15">
        <f t="shared" si="6"/>
        <v>0</v>
      </c>
      <c r="O15" s="15">
        <f t="shared" si="2"/>
        <v>0</v>
      </c>
      <c r="P15" s="63" t="str">
        <f>IF(O15='1'!H15,"OK","CHECK")</f>
        <v>OK</v>
      </c>
    </row>
    <row r="16" spans="2:16" x14ac:dyDescent="0.2">
      <c r="B16" s="160" t="str">
        <f>IF('1'!B16="","",'1'!B16)</f>
        <v/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69">
        <f t="shared" si="2"/>
        <v>0</v>
      </c>
      <c r="P16" s="63" t="str">
        <f>IF(O16='1'!H16,"OK","CHECK")</f>
        <v>OK</v>
      </c>
    </row>
    <row r="17" spans="2:16" x14ac:dyDescent="0.2">
      <c r="B17" s="160" t="str">
        <f>IF('1'!B17="","",'1'!B17)</f>
        <v/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66">
        <f t="shared" si="2"/>
        <v>0</v>
      </c>
      <c r="P17" s="63" t="str">
        <f>IF(O17='1'!H17,"OK","CHECK")</f>
        <v>OK</v>
      </c>
    </row>
    <row r="18" spans="2:16" x14ac:dyDescent="0.2">
      <c r="B18" s="160" t="str">
        <f>IF('1'!B18="","",'1'!B18)</f>
        <v/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66">
        <f t="shared" si="2"/>
        <v>0</v>
      </c>
      <c r="P18" s="63" t="str">
        <f>IF(O18='1'!H18,"OK","CHECK")</f>
        <v>OK</v>
      </c>
    </row>
    <row r="19" spans="2:16" x14ac:dyDescent="0.2">
      <c r="B19" s="160" t="str">
        <f>IF('1'!B19="","",'1'!B19)</f>
        <v/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66">
        <f t="shared" si="2"/>
        <v>0</v>
      </c>
      <c r="P19" s="63" t="str">
        <f>IF(O19='1'!H19,"OK","CHECK")</f>
        <v>OK</v>
      </c>
    </row>
    <row r="20" spans="2:16" ht="16" thickBot="1" x14ac:dyDescent="0.25">
      <c r="B20" s="160" t="str">
        <f>IF('1'!B20="","",'1'!B20)</f>
        <v/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66">
        <f t="shared" si="2"/>
        <v>0</v>
      </c>
      <c r="P20" s="63" t="str">
        <f>IF(O20='1'!H20,"OK","CHECK")</f>
        <v>OK</v>
      </c>
    </row>
    <row r="21" spans="2:16" ht="16" thickBot="1" x14ac:dyDescent="0.25">
      <c r="B21" s="14" t="s">
        <v>14</v>
      </c>
      <c r="C21" s="15">
        <f>SUM(C22:C26)</f>
        <v>0</v>
      </c>
      <c r="D21" s="15">
        <f t="shared" ref="D21:N21" si="7">SUM(D22:D26)</f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7"/>
        <v>0</v>
      </c>
      <c r="O21" s="15">
        <f t="shared" si="2"/>
        <v>0</v>
      </c>
      <c r="P21" s="63" t="str">
        <f>IF(O21='1'!H21,"OK","CHECK")</f>
        <v>OK</v>
      </c>
    </row>
    <row r="22" spans="2:16" x14ac:dyDescent="0.2">
      <c r="B22" s="159" t="str">
        <f>IF('1'!B22="","",'1'!B22)</f>
        <v/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66">
        <f t="shared" si="2"/>
        <v>0</v>
      </c>
      <c r="P22" s="63" t="str">
        <f>IF(O22='1'!H22,"OK","CHECK")</f>
        <v>OK</v>
      </c>
    </row>
    <row r="23" spans="2:16" x14ac:dyDescent="0.2">
      <c r="B23" s="159" t="str">
        <f>IF('1'!B23="","",'1'!B23)</f>
        <v/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66">
        <f t="shared" si="2"/>
        <v>0</v>
      </c>
      <c r="P23" s="63" t="str">
        <f>IF(O23='1'!H23,"OK","CHECK")</f>
        <v>OK</v>
      </c>
    </row>
    <row r="24" spans="2:16" x14ac:dyDescent="0.2">
      <c r="B24" s="159" t="str">
        <f>IF('1'!B24="","",'1'!B24)</f>
        <v/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66">
        <f t="shared" si="2"/>
        <v>0</v>
      </c>
      <c r="P24" s="63" t="str">
        <f>IF(O24='1'!H24,"OK","CHECK")</f>
        <v>OK</v>
      </c>
    </row>
    <row r="25" spans="2:16" x14ac:dyDescent="0.2">
      <c r="B25" s="159" t="str">
        <f>IF('1'!B25="","",'1'!B25)</f>
        <v/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66">
        <f t="shared" si="2"/>
        <v>0</v>
      </c>
      <c r="P25" s="63" t="str">
        <f>IF(O25='1'!H25,"OK","CHECK")</f>
        <v>OK</v>
      </c>
    </row>
    <row r="26" spans="2:16" ht="16" thickBot="1" x14ac:dyDescent="0.25">
      <c r="B26" s="159" t="str">
        <f>IF('1'!B26="","",'1'!B26)</f>
        <v/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66">
        <f t="shared" si="2"/>
        <v>0</v>
      </c>
      <c r="P26" s="63" t="str">
        <f>IF(O26='1'!H26,"OK","CHECK")</f>
        <v>OK</v>
      </c>
    </row>
    <row r="27" spans="2:16" ht="16" thickBot="1" x14ac:dyDescent="0.25">
      <c r="B27" s="14" t="s">
        <v>15</v>
      </c>
      <c r="C27" s="15">
        <f>SUM(C28:C32)</f>
        <v>0</v>
      </c>
      <c r="D27" s="15">
        <f t="shared" ref="D27:N27" si="8">SUM(D28:D32)</f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8"/>
        <v>0</v>
      </c>
      <c r="O27" s="15">
        <f t="shared" si="2"/>
        <v>0</v>
      </c>
      <c r="P27" s="63" t="str">
        <f>IF(O27='1'!H27,"OK","CHECK")</f>
        <v>OK</v>
      </c>
    </row>
    <row r="28" spans="2:16" x14ac:dyDescent="0.2">
      <c r="B28" s="159" t="str">
        <f>IF('1'!B28="","",'1'!B28)</f>
        <v/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66">
        <f t="shared" si="2"/>
        <v>0</v>
      </c>
      <c r="P28" s="63" t="str">
        <f>IF(O28='1'!H28,"OK","CHECK")</f>
        <v>OK</v>
      </c>
    </row>
    <row r="29" spans="2:16" x14ac:dyDescent="0.2">
      <c r="B29" s="159" t="str">
        <f>IF('1'!B29="","",'1'!B29)</f>
        <v/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66">
        <f t="shared" si="2"/>
        <v>0</v>
      </c>
      <c r="P29" s="63" t="str">
        <f>IF(O29='1'!H29,"OK","CHECK")</f>
        <v>OK</v>
      </c>
    </row>
    <row r="30" spans="2:16" x14ac:dyDescent="0.2">
      <c r="B30" s="159" t="str">
        <f>IF('1'!B30="","",'1'!B30)</f>
        <v/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66">
        <f t="shared" si="2"/>
        <v>0</v>
      </c>
      <c r="P30" s="63" t="str">
        <f>IF(O30='1'!H30,"OK","CHECK")</f>
        <v>OK</v>
      </c>
    </row>
    <row r="31" spans="2:16" x14ac:dyDescent="0.2">
      <c r="B31" s="159" t="str">
        <f>IF('1'!B31="","",'1'!B31)</f>
        <v/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66">
        <f t="shared" si="2"/>
        <v>0</v>
      </c>
      <c r="P31" s="63" t="str">
        <f>IF(O31='1'!H31,"OK","CHECK")</f>
        <v>OK</v>
      </c>
    </row>
    <row r="32" spans="2:16" ht="16" thickBot="1" x14ac:dyDescent="0.25">
      <c r="B32" s="159" t="str">
        <f>IF('1'!B32="","",'1'!B32)</f>
        <v/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66">
        <f t="shared" si="2"/>
        <v>0</v>
      </c>
      <c r="P32" s="63" t="str">
        <f>IF(O32='1'!H32,"OK","CHECK")</f>
        <v>OK</v>
      </c>
    </row>
    <row r="33" spans="2:16" ht="49" thickBot="1" x14ac:dyDescent="0.25">
      <c r="B33" s="14" t="s">
        <v>16</v>
      </c>
      <c r="C33" s="15">
        <f>SUM(C34:C44)</f>
        <v>0</v>
      </c>
      <c r="D33" s="15">
        <f t="shared" ref="D33:N33" si="9">SUM(D34:D44)</f>
        <v>0</v>
      </c>
      <c r="E33" s="15">
        <f>SUM(E34:E44)</f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2"/>
        <v>0</v>
      </c>
      <c r="P33" s="63" t="str">
        <f>IF(O33='1'!H33,"OK","CHECK")</f>
        <v>OK</v>
      </c>
    </row>
    <row r="34" spans="2:16" x14ac:dyDescent="0.2">
      <c r="B34" s="159" t="str">
        <f>IF('1'!B34="","",'1'!B34)</f>
        <v/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66">
        <f t="shared" si="2"/>
        <v>0</v>
      </c>
      <c r="P34" s="63" t="str">
        <f>IF(O34='1'!H34,"OK","CHECK")</f>
        <v>OK</v>
      </c>
    </row>
    <row r="35" spans="2:16" x14ac:dyDescent="0.2">
      <c r="B35" s="159" t="str">
        <f>IF('1'!B35="","",'1'!B35)</f>
        <v/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66">
        <f t="shared" si="2"/>
        <v>0</v>
      </c>
      <c r="P35" s="63" t="str">
        <f>IF(O35='1'!H35,"OK","CHECK")</f>
        <v>OK</v>
      </c>
    </row>
    <row r="36" spans="2:16" x14ac:dyDescent="0.2">
      <c r="B36" s="159" t="str">
        <f>IF('1'!B36="","",'1'!B36)</f>
        <v/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66">
        <f t="shared" si="2"/>
        <v>0</v>
      </c>
      <c r="P36" s="63" t="str">
        <f>IF(O36='1'!H36,"OK","CHECK")</f>
        <v>OK</v>
      </c>
    </row>
    <row r="37" spans="2:16" x14ac:dyDescent="0.2">
      <c r="B37" s="159" t="str">
        <f>IF('1'!B37="","",'1'!B37)</f>
        <v/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66">
        <f t="shared" si="2"/>
        <v>0</v>
      </c>
      <c r="P37" s="63" t="str">
        <f>IF(O37='1'!H37,"OK","CHECK")</f>
        <v>OK</v>
      </c>
    </row>
    <row r="38" spans="2:16" x14ac:dyDescent="0.2">
      <c r="B38" s="159" t="str">
        <f>IF('1'!B38="","",'1'!B38)</f>
        <v/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66">
        <f t="shared" si="2"/>
        <v>0</v>
      </c>
      <c r="P38" s="63" t="str">
        <f>IF(O38='1'!H38,"OK","CHECK")</f>
        <v>OK</v>
      </c>
    </row>
    <row r="39" spans="2:16" x14ac:dyDescent="0.2">
      <c r="B39" s="159" t="str">
        <f>IF('1'!B39="","",'1'!B39)</f>
        <v/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66">
        <f t="shared" ref="O39:O61" si="10">SUM(C39:N39)</f>
        <v>0</v>
      </c>
      <c r="P39" s="63" t="str">
        <f>IF(O39='1'!H39,"OK","CHECK")</f>
        <v>OK</v>
      </c>
    </row>
    <row r="40" spans="2:16" x14ac:dyDescent="0.2">
      <c r="B40" s="159" t="str">
        <f>IF('1'!B40="","",'1'!B40)</f>
        <v/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66">
        <f t="shared" si="10"/>
        <v>0</v>
      </c>
      <c r="P40" s="63" t="str">
        <f>IF(O40='1'!H40,"OK","CHECK")</f>
        <v>OK</v>
      </c>
    </row>
    <row r="41" spans="2:16" x14ac:dyDescent="0.2">
      <c r="B41" s="159" t="str">
        <f>IF('1'!B41="","",'1'!B41)</f>
        <v/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66">
        <f t="shared" si="10"/>
        <v>0</v>
      </c>
      <c r="P41" s="63" t="str">
        <f>IF(O41='1'!H41,"OK","CHECK")</f>
        <v>OK</v>
      </c>
    </row>
    <row r="42" spans="2:16" x14ac:dyDescent="0.2">
      <c r="B42" s="159" t="str">
        <f>IF('1'!B42="","",'1'!B42)</f>
        <v/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66">
        <f t="shared" si="10"/>
        <v>0</v>
      </c>
      <c r="P42" s="63" t="str">
        <f>IF(O42='1'!H42,"OK","CHECK")</f>
        <v>OK</v>
      </c>
    </row>
    <row r="43" spans="2:16" x14ac:dyDescent="0.2">
      <c r="B43" s="159" t="str">
        <f>IF('1'!B43="","",'1'!B43)</f>
        <v/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66">
        <f t="shared" si="10"/>
        <v>0</v>
      </c>
      <c r="P43" s="63" t="str">
        <f>IF(O43='1'!H43,"OK","CHECK")</f>
        <v>OK</v>
      </c>
    </row>
    <row r="44" spans="2:16" ht="16" thickBot="1" x14ac:dyDescent="0.25">
      <c r="B44" s="159" t="str">
        <f>IF('1'!B44="","",'1'!B44)</f>
        <v/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66">
        <f t="shared" si="10"/>
        <v>0</v>
      </c>
      <c r="P44" s="63" t="str">
        <f>IF(O44='1'!H44,"OK","CHECK")</f>
        <v>OK</v>
      </c>
    </row>
    <row r="45" spans="2:16" ht="16" thickBot="1" x14ac:dyDescent="0.25">
      <c r="B45" s="64" t="s">
        <v>17</v>
      </c>
      <c r="C45" s="65">
        <f>SUM(C46:C54)</f>
        <v>0</v>
      </c>
      <c r="D45" s="65">
        <f t="shared" ref="D45:N45" si="11">SUM(D46:D54)</f>
        <v>0</v>
      </c>
      <c r="E45" s="65">
        <f t="shared" si="11"/>
        <v>0</v>
      </c>
      <c r="F45" s="65">
        <f t="shared" si="11"/>
        <v>0</v>
      </c>
      <c r="G45" s="65">
        <f t="shared" si="11"/>
        <v>0</v>
      </c>
      <c r="H45" s="65">
        <f t="shared" si="11"/>
        <v>0</v>
      </c>
      <c r="I45" s="65">
        <f t="shared" si="11"/>
        <v>0</v>
      </c>
      <c r="J45" s="65">
        <f t="shared" si="11"/>
        <v>0</v>
      </c>
      <c r="K45" s="65">
        <f t="shared" si="11"/>
        <v>0</v>
      </c>
      <c r="L45" s="65">
        <f t="shared" si="11"/>
        <v>0</v>
      </c>
      <c r="M45" s="65">
        <f t="shared" si="11"/>
        <v>0</v>
      </c>
      <c r="N45" s="65">
        <f t="shared" si="11"/>
        <v>0</v>
      </c>
      <c r="O45" s="65">
        <f t="shared" si="10"/>
        <v>0</v>
      </c>
      <c r="P45" s="63" t="str">
        <f>IF(O45='1'!H45,"OK","CHECK")</f>
        <v>OK</v>
      </c>
    </row>
    <row r="46" spans="2:16" x14ac:dyDescent="0.2">
      <c r="B46" s="159" t="str">
        <f>IF('1'!B46="","",'1'!B46)</f>
        <v/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66">
        <f t="shared" si="10"/>
        <v>0</v>
      </c>
      <c r="P46" s="63" t="str">
        <f>IF(O46='1'!H46,"OK","CHECK")</f>
        <v>OK</v>
      </c>
    </row>
    <row r="47" spans="2:16" x14ac:dyDescent="0.2">
      <c r="B47" s="159" t="str">
        <f>IF('1'!B47="","",'1'!B47)</f>
        <v/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66">
        <f t="shared" si="10"/>
        <v>0</v>
      </c>
      <c r="P47" s="63" t="str">
        <f>IF(O47='1'!H47,"OK","CHECK")</f>
        <v>OK</v>
      </c>
    </row>
    <row r="48" spans="2:16" x14ac:dyDescent="0.2">
      <c r="B48" s="159" t="str">
        <f>IF('1'!B48="","",'1'!B48)</f>
        <v/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66">
        <f t="shared" si="10"/>
        <v>0</v>
      </c>
      <c r="P48" s="63" t="str">
        <f>IF(O48='1'!H48,"OK","CHECK")</f>
        <v>OK</v>
      </c>
    </row>
    <row r="49" spans="2:16" x14ac:dyDescent="0.2">
      <c r="B49" s="159" t="str">
        <f>IF('1'!B49="","",'1'!B49)</f>
        <v/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66">
        <f t="shared" si="10"/>
        <v>0</v>
      </c>
      <c r="P49" s="63" t="str">
        <f>IF(O49='1'!H49,"OK","CHECK")</f>
        <v>OK</v>
      </c>
    </row>
    <row r="50" spans="2:16" x14ac:dyDescent="0.2">
      <c r="B50" s="159" t="str">
        <f>IF('1'!B50="","",'1'!B50)</f>
        <v/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66">
        <f t="shared" si="10"/>
        <v>0</v>
      </c>
      <c r="P50" s="63" t="str">
        <f>IF(O50='1'!H50,"OK","CHECK")</f>
        <v>OK</v>
      </c>
    </row>
    <row r="51" spans="2:16" x14ac:dyDescent="0.2">
      <c r="B51" s="159" t="str">
        <f>IF('1'!B51="","",'1'!B51)</f>
        <v/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66">
        <f t="shared" si="10"/>
        <v>0</v>
      </c>
      <c r="P51" s="63" t="str">
        <f>IF(O51='1'!H51,"OK","CHECK")</f>
        <v>OK</v>
      </c>
    </row>
    <row r="52" spans="2:16" x14ac:dyDescent="0.2">
      <c r="B52" s="159" t="str">
        <f>IF('1'!B52="","",'1'!B52)</f>
        <v/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66">
        <f t="shared" si="10"/>
        <v>0</v>
      </c>
      <c r="P52" s="63" t="str">
        <f>IF(O52='1'!H52,"OK","CHECK")</f>
        <v>OK</v>
      </c>
    </row>
    <row r="53" spans="2:16" x14ac:dyDescent="0.2">
      <c r="B53" s="159" t="str">
        <f>IF('1'!B53="","",'1'!B53)</f>
        <v/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66">
        <f t="shared" si="10"/>
        <v>0</v>
      </c>
      <c r="P53" s="63" t="str">
        <f>IF(O53='1'!H53,"OK","CHECK")</f>
        <v>OK</v>
      </c>
    </row>
    <row r="54" spans="2:16" ht="16" thickBot="1" x14ac:dyDescent="0.25">
      <c r="B54" s="159" t="str">
        <f>IF('1'!B54="","",'1'!B54)</f>
        <v/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66">
        <f t="shared" si="10"/>
        <v>0</v>
      </c>
      <c r="P54" s="63" t="str">
        <f>IF(O54='1'!H54,"OK","CHECK")</f>
        <v>OK</v>
      </c>
    </row>
    <row r="55" spans="2:16" ht="16" thickBot="1" x14ac:dyDescent="0.25">
      <c r="B55" s="64" t="s">
        <v>18</v>
      </c>
      <c r="C55" s="65">
        <f>SUM(C56:C59)</f>
        <v>0</v>
      </c>
      <c r="D55" s="65">
        <f t="shared" ref="D55:N55" si="12">SUM(D56:D59)</f>
        <v>0</v>
      </c>
      <c r="E55" s="65">
        <f t="shared" si="12"/>
        <v>0</v>
      </c>
      <c r="F55" s="65">
        <f t="shared" si="12"/>
        <v>0</v>
      </c>
      <c r="G55" s="65">
        <f t="shared" si="12"/>
        <v>0</v>
      </c>
      <c r="H55" s="65">
        <f t="shared" si="12"/>
        <v>0</v>
      </c>
      <c r="I55" s="65">
        <f t="shared" si="12"/>
        <v>0</v>
      </c>
      <c r="J55" s="65">
        <f t="shared" si="12"/>
        <v>0</v>
      </c>
      <c r="K55" s="65">
        <f t="shared" si="12"/>
        <v>0</v>
      </c>
      <c r="L55" s="65">
        <f t="shared" si="12"/>
        <v>0</v>
      </c>
      <c r="M55" s="65">
        <f t="shared" si="12"/>
        <v>0</v>
      </c>
      <c r="N55" s="65">
        <f t="shared" si="12"/>
        <v>0</v>
      </c>
      <c r="O55" s="65">
        <f t="shared" si="10"/>
        <v>0</v>
      </c>
      <c r="P55" s="63" t="str">
        <f>IF(O55='1'!H55,"OK","CHECK")</f>
        <v>OK</v>
      </c>
    </row>
    <row r="56" spans="2:16" x14ac:dyDescent="0.2">
      <c r="B56" s="159" t="str">
        <f>IF('1'!B56="","",'1'!B56)</f>
        <v/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66">
        <f t="shared" si="10"/>
        <v>0</v>
      </c>
      <c r="P56" s="63" t="str">
        <f>IF(O56='1'!H56,"OK","CHECK")</f>
        <v>OK</v>
      </c>
    </row>
    <row r="57" spans="2:16" x14ac:dyDescent="0.2">
      <c r="B57" s="159" t="str">
        <f>IF('1'!B57="","",'1'!B57)</f>
        <v/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66">
        <f t="shared" si="10"/>
        <v>0</v>
      </c>
      <c r="P57" s="63" t="str">
        <f>IF(O57='1'!H57,"OK","CHECK")</f>
        <v>OK</v>
      </c>
    </row>
    <row r="58" spans="2:16" x14ac:dyDescent="0.2">
      <c r="B58" s="159" t="str">
        <f>IF('1'!B58="","",'1'!B58)</f>
        <v/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66">
        <f t="shared" si="10"/>
        <v>0</v>
      </c>
      <c r="P58" s="63" t="str">
        <f>IF(O58='1'!H58,"OK","CHECK")</f>
        <v>OK</v>
      </c>
    </row>
    <row r="59" spans="2:16" ht="16" thickBot="1" x14ac:dyDescent="0.25">
      <c r="B59" s="159" t="str">
        <f>IF('1'!B59="","",'1'!B59)</f>
        <v/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66">
        <f t="shared" si="10"/>
        <v>0</v>
      </c>
      <c r="P59" s="63" t="str">
        <f>IF(O59='1'!H59,"OK","CHECK")</f>
        <v>OK</v>
      </c>
    </row>
    <row r="60" spans="2:16" ht="25" thickBot="1" x14ac:dyDescent="0.25">
      <c r="B60" s="64" t="s">
        <v>19</v>
      </c>
      <c r="C60" s="65">
        <f>SUM(C61)</f>
        <v>0</v>
      </c>
      <c r="D60" s="65">
        <f t="shared" ref="D60:N60" si="13">SUM(D61)</f>
        <v>0</v>
      </c>
      <c r="E60" s="65">
        <f t="shared" si="13"/>
        <v>0</v>
      </c>
      <c r="F60" s="65">
        <f t="shared" si="13"/>
        <v>0</v>
      </c>
      <c r="G60" s="65">
        <f t="shared" si="13"/>
        <v>0</v>
      </c>
      <c r="H60" s="65">
        <f t="shared" si="13"/>
        <v>0</v>
      </c>
      <c r="I60" s="65">
        <f t="shared" si="13"/>
        <v>0</v>
      </c>
      <c r="J60" s="65">
        <f t="shared" si="13"/>
        <v>0</v>
      </c>
      <c r="K60" s="65">
        <f t="shared" si="13"/>
        <v>0</v>
      </c>
      <c r="L60" s="65">
        <f t="shared" si="13"/>
        <v>0</v>
      </c>
      <c r="M60" s="65">
        <f t="shared" si="13"/>
        <v>0</v>
      </c>
      <c r="N60" s="65">
        <f t="shared" si="13"/>
        <v>0</v>
      </c>
      <c r="O60" s="70">
        <f t="shared" si="10"/>
        <v>0</v>
      </c>
      <c r="P60" s="63" t="str">
        <f>IF(O60='1'!H60,"OK","CHECK")</f>
        <v>OK</v>
      </c>
    </row>
    <row r="61" spans="2:16" ht="16" x14ac:dyDescent="0.2">
      <c r="B61" s="71" t="s">
        <v>20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66">
        <f t="shared" si="10"/>
        <v>0</v>
      </c>
      <c r="P61" s="63" t="str">
        <f>IF(O61='1'!H61,"OK","CHECK")</f>
        <v>OK</v>
      </c>
    </row>
    <row r="62" spans="2:16" x14ac:dyDescent="0.2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63" t="str">
        <f>IF((COUNTIF(P7:P61,"check"))&gt;0,"CHECK","OK")</f>
        <v>OK</v>
      </c>
    </row>
  </sheetData>
  <sheetProtection algorithmName="SHA-512" hashValue="4flRA4KHapSFWvV2twgRbRiKYYaw4vVxYdImzuUtwKxWmr3ImLBU762CS0v7x7irWVPKu/0Tm6QCOzaBqBG0JQ==" saltValue="JN5xXdBX6ODODTdl7dhheg==" spinCount="100000" sheet="1" objects="1" scenarios="1"/>
  <mergeCells count="3">
    <mergeCell ref="B2:H2"/>
    <mergeCell ref="B3:E3"/>
    <mergeCell ref="F3:I4"/>
  </mergeCells>
  <conditionalFormatting sqref="F3">
    <cfRule type="containsText" dxfId="32" priority="7" operator="containsText" text="OK">
      <formula>NOT(ISERROR(SEARCH("OK",F3)))</formula>
    </cfRule>
    <cfRule type="containsText" dxfId="31" priority="8" operator="containsText" text="Rivedere articolazione temporale">
      <formula>NOT(ISERROR(SEARCH("Rivedere articolazione temporale",F3)))</formula>
    </cfRule>
  </conditionalFormatting>
  <conditionalFormatting sqref="P7:P61">
    <cfRule type="containsText" dxfId="30" priority="5" operator="containsText" text="CHECK">
      <formula>NOT(ISERROR(SEARCH("CHECK",P7)))</formula>
    </cfRule>
    <cfRule type="containsText" dxfId="29" priority="6" operator="containsText" text="ok">
      <formula>NOT(ISERROR(SEARCH("ok",P7)))</formula>
    </cfRule>
  </conditionalFormatting>
  <conditionalFormatting sqref="P62">
    <cfRule type="containsText" dxfId="28" priority="3" operator="containsText" text="CHECK">
      <formula>NOT(ISERROR(SEARCH("CHECK",P62)))</formula>
    </cfRule>
    <cfRule type="containsText" dxfId="27" priority="4" operator="containsText" text="ok">
      <formula>NOT(ISERROR(SEARCH("ok",P62)))</formula>
    </cfRule>
  </conditionalFormatting>
  <conditionalFormatting sqref="C10:N14 C16:N20 C22:N26 C28:N32 C46:N54 C56:N59 C34:N44 C61:N61">
    <cfRule type="notContainsBlanks" dxfId="26" priority="2">
      <formula>LEN(TRIM(C10))&gt;0</formula>
    </cfRule>
  </conditionalFormatting>
  <conditionalFormatting sqref="C5:N5">
    <cfRule type="containsText" dxfId="25" priority="1" operator="containsText" text="OK">
      <formula>NOT(ISERROR(SEARCH("OK",C5)))</formula>
    </cfRule>
  </conditionalFormatting>
  <pageMargins left="0.51181102362204722" right="0.51181102362204722" top="0.35433070866141736" bottom="0.35433070866141736" header="0.31496062992125984" footer="0.31496062992125984"/>
  <pageSetup paperSize="8" scale="70" orientation="landscape" r:id="rId1"/>
  <ignoredErrors>
    <ignoredError sqref="B10:B5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Q17"/>
  <sheetViews>
    <sheetView workbookViewId="0">
      <selection activeCell="D7" sqref="D7"/>
    </sheetView>
  </sheetViews>
  <sheetFormatPr baseColWidth="10" defaultColWidth="8.83203125" defaultRowHeight="15" x14ac:dyDescent="0.2"/>
  <cols>
    <col min="3" max="3" width="35.1640625" customWidth="1"/>
    <col min="4" max="8" width="13.6640625" customWidth="1"/>
    <col min="9" max="9" width="21.33203125" customWidth="1"/>
    <col min="10" max="10" width="17.1640625" customWidth="1"/>
    <col min="11" max="16" width="13.6640625" customWidth="1"/>
    <col min="17" max="17" width="12.83203125" customWidth="1"/>
  </cols>
  <sheetData>
    <row r="2" spans="3:17" ht="19" x14ac:dyDescent="0.2">
      <c r="C2" s="212" t="s">
        <v>38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3:17" ht="19" x14ac:dyDescent="0.2">
      <c r="C3" s="1"/>
      <c r="D3" s="1"/>
      <c r="E3" s="1"/>
      <c r="F3" s="1"/>
      <c r="G3" s="1"/>
      <c r="H3" s="1"/>
      <c r="I3" s="1"/>
      <c r="J3" s="1"/>
      <c r="K3" s="73"/>
      <c r="L3" s="73"/>
      <c r="M3" s="73"/>
      <c r="N3" s="73"/>
      <c r="O3" s="73"/>
      <c r="P3" s="73"/>
      <c r="Q3" s="73"/>
    </row>
    <row r="4" spans="3:17" ht="19" x14ac:dyDescent="0.2">
      <c r="C4" s="74" t="s">
        <v>39</v>
      </c>
      <c r="D4" s="74"/>
      <c r="E4" s="74"/>
      <c r="F4" s="74"/>
      <c r="G4" s="74"/>
      <c r="H4" s="74"/>
      <c r="I4" s="74"/>
      <c r="J4" s="74"/>
      <c r="K4" s="73"/>
      <c r="L4" s="73"/>
      <c r="M4" s="73"/>
      <c r="N4" s="73"/>
      <c r="O4" s="73"/>
      <c r="P4" s="73"/>
      <c r="Q4" s="73"/>
    </row>
    <row r="5" spans="3:17" ht="20" thickBot="1" x14ac:dyDescent="0.25">
      <c r="C5" s="74"/>
      <c r="D5" s="74"/>
      <c r="E5" s="74"/>
      <c r="F5" s="74"/>
      <c r="G5" s="74"/>
      <c r="H5" s="74"/>
      <c r="I5" s="74"/>
      <c r="J5" s="74"/>
      <c r="K5" s="73"/>
      <c r="L5" s="73"/>
      <c r="M5" s="73"/>
      <c r="N5" s="73"/>
      <c r="O5" s="73"/>
      <c r="P5" s="73"/>
      <c r="Q5" s="73"/>
    </row>
    <row r="6" spans="3:17" ht="53" thickBot="1" x14ac:dyDescent="0.25">
      <c r="C6" s="131" t="s">
        <v>83</v>
      </c>
      <c r="D6" s="75" t="s">
        <v>40</v>
      </c>
      <c r="E6" s="76" t="s">
        <v>41</v>
      </c>
      <c r="F6" s="76" t="s">
        <v>42</v>
      </c>
      <c r="G6" s="75" t="s">
        <v>43</v>
      </c>
      <c r="H6" s="75" t="s">
        <v>44</v>
      </c>
      <c r="I6" s="75" t="s">
        <v>45</v>
      </c>
      <c r="J6" s="77" t="s">
        <v>46</v>
      </c>
      <c r="K6" s="73"/>
      <c r="L6" s="73"/>
      <c r="M6" s="73"/>
      <c r="N6" s="73"/>
      <c r="O6" s="73"/>
      <c r="P6" s="73"/>
      <c r="Q6" s="73"/>
    </row>
    <row r="7" spans="3:17" ht="62.25" customHeight="1" thickBot="1" x14ac:dyDescent="0.25">
      <c r="C7" s="156"/>
      <c r="D7" s="157"/>
      <c r="E7" s="78" t="str">
        <f>IF(AND(C7&lt;&gt;"",D7&lt;&gt;""),"OK","")</f>
        <v/>
      </c>
      <c r="F7" s="79" t="str">
        <f>IF(AND('1'!L7="OK",'2'!F3="OK",E7="OK",'2'!O7&gt;0),'2'!O7,"Rivedere Foglio 1 e/o 2")</f>
        <v>Rivedere Foglio 1 e/o 2</v>
      </c>
      <c r="G7" s="155">
        <v>0.7</v>
      </c>
      <c r="H7" s="80" t="str">
        <f>IF(AND(E7="OK",F7&gt;0,F7&lt;&gt;"Rivedere Foglio 1 e/o 2"),(G7*F7),"Rivedere")</f>
        <v>Rivedere</v>
      </c>
      <c r="I7" s="81" t="str">
        <f>IF('1'!L65&lt;&gt;"OK","Indicare la percentuale di cofinanziamento uguale/superiore al 30%",IF('1'!L65="OK",(1-'1'!K65)))</f>
        <v>Indicare la percentuale di cofinanziamento uguale/superiore al 30%</v>
      </c>
      <c r="J7" s="82" t="str">
        <f>IF(F7="Rivedere Foglio 1 e/o 2","",IF(I7="Indicare la percentuale di cofinanziamento uguale/superiore al 30%","",IF(AND(F7&lt;&gt;0,C7="A",(F7*I7)&lt;=Elenco!C6),F7*I7,IF(AND(F7&lt;&gt;0,C7="A",(F7*I7)&gt;Elenco!C6),Elenco!C6,IF(AND(F7&lt;&gt;0,C7="B",(F7*I7)&lt;=Elenco!C7),F7*I7,IF(AND(F7&lt;&gt;0,C7="B",(F7*I7)&gt;Elenco!C7),Elenco!C7,IF(AND(F7&lt;&gt;0,C7="C",(F7*I7)&lt;=Elenco!C8),F7*I7,IF(AND(F7&lt;&gt;0,C7="C",(F7*I7)&gt;Elenco!C8),Elenco!C8,IF(AND(F7&lt;&gt;0,C7="D",(F7*I7)&lt;=Elenco!C9),F7*I7,IF(AND(F7&lt;&gt;0,C7="D",(F7*I7)&gt;Elenco!C9),Elenco!C9,IF(AND(F7&lt;&gt;0,C7="E",(F7*I7)&lt;=Elenco!C10),F7*I7,IF(AND(F7&lt;&gt;0,C7="E",(F7*I7)&gt;Elenco!C10),Elenco!C10,IF(AND(F7&lt;&gt;0,C7="F",(F7*I7)&lt;=Elenco!C11),F7*I7,IF(AND(F7&lt;&gt;0,C7="F",(F7*I7)&gt;Elenco!C11),Elenco!C11,""))))))))))))))</f>
        <v/>
      </c>
      <c r="K7" s="83" t="str">
        <f ca="1">CELL("tipo",J7)</f>
        <v>l</v>
      </c>
      <c r="L7" s="73"/>
      <c r="M7" s="73"/>
      <c r="N7" s="73"/>
      <c r="O7" s="73"/>
      <c r="P7" s="73"/>
      <c r="Q7" s="73"/>
    </row>
    <row r="8" spans="3:17" ht="20" thickBot="1" x14ac:dyDescent="0.25">
      <c r="C8" s="213" t="s">
        <v>7</v>
      </c>
      <c r="D8" s="214"/>
      <c r="E8" s="214"/>
      <c r="F8" s="214"/>
      <c r="G8" s="215"/>
      <c r="H8" s="84">
        <f>SUM(H7:H7)</f>
        <v>0</v>
      </c>
      <c r="I8" s="85"/>
      <c r="J8" s="84">
        <f>SUM(J7:J7)</f>
        <v>0</v>
      </c>
      <c r="K8" s="73"/>
      <c r="L8" s="73"/>
      <c r="M8" s="73"/>
      <c r="N8" s="73"/>
      <c r="O8" s="73"/>
      <c r="P8" s="73"/>
      <c r="Q8" s="73"/>
    </row>
    <row r="9" spans="3:17" ht="19" x14ac:dyDescent="0.2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3:17" ht="16" x14ac:dyDescent="0.2">
      <c r="C10" s="86" t="s">
        <v>47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3:17" ht="17" thickBot="1" x14ac:dyDescent="0.25">
      <c r="C11" s="216"/>
      <c r="D11" s="216"/>
      <c r="E11" s="216"/>
      <c r="F11" s="217" t="s">
        <v>48</v>
      </c>
      <c r="G11" s="217"/>
      <c r="H11" s="218" t="str">
        <f>IF(F11="","Selezionare","OK")</f>
        <v>OK</v>
      </c>
      <c r="I11" s="218"/>
      <c r="J11" s="218"/>
      <c r="K11" s="88"/>
      <c r="L11" s="88"/>
      <c r="M11" s="88"/>
      <c r="N11" s="88"/>
      <c r="O11" s="88"/>
      <c r="P11" s="88"/>
      <c r="Q11" s="88"/>
    </row>
    <row r="12" spans="3:17" ht="16" thickBot="1" x14ac:dyDescent="0.25">
      <c r="C12" s="58" t="s">
        <v>3</v>
      </c>
      <c r="D12" s="89" t="s">
        <v>25</v>
      </c>
      <c r="E12" s="89" t="s">
        <v>26</v>
      </c>
      <c r="F12" s="89" t="s">
        <v>27</v>
      </c>
      <c r="G12" s="89" t="s">
        <v>28</v>
      </c>
      <c r="H12" s="89" t="s">
        <v>29</v>
      </c>
      <c r="I12" s="89" t="s">
        <v>30</v>
      </c>
      <c r="J12" s="89" t="s">
        <v>31</v>
      </c>
      <c r="K12" s="89" t="s">
        <v>32</v>
      </c>
      <c r="L12" s="89" t="s">
        <v>33</v>
      </c>
      <c r="M12" s="89" t="s">
        <v>34</v>
      </c>
      <c r="N12" s="89" t="s">
        <v>35</v>
      </c>
      <c r="O12" s="89" t="s">
        <v>36</v>
      </c>
      <c r="P12" s="60" t="s">
        <v>7</v>
      </c>
      <c r="Q12" s="52"/>
    </row>
    <row r="13" spans="3:17" ht="16" thickBot="1" x14ac:dyDescent="0.25">
      <c r="C13" s="14" t="s">
        <v>49</v>
      </c>
      <c r="D13" s="90">
        <f>'2'!C7</f>
        <v>0</v>
      </c>
      <c r="E13" s="90" t="str">
        <f>IF(OR(D13='2'!$O$7,D13=""),"",D13+'2'!D7)</f>
        <v/>
      </c>
      <c r="F13" s="90" t="str">
        <f>IF(OR(E13='2'!$O$7,E13=""),"",E13+'2'!E7)</f>
        <v/>
      </c>
      <c r="G13" s="90" t="str">
        <f>IF(OR(F13='2'!$O$7,F13=""),"",F13+'2'!F7)</f>
        <v/>
      </c>
      <c r="H13" s="90" t="str">
        <f>IF(OR(G13='2'!$O$7,G13=""),"",G13+'2'!G7)</f>
        <v/>
      </c>
      <c r="I13" s="90" t="str">
        <f>IF(OR(H13='2'!$O$7,H13=""),"",H13+'2'!H7)</f>
        <v/>
      </c>
      <c r="J13" s="90" t="str">
        <f>IF(OR(I13='2'!$O$7,I13=""),"",I13+'2'!I7)</f>
        <v/>
      </c>
      <c r="K13" s="90" t="str">
        <f>IF(OR(J13='2'!$O$7,J13=""),"",J13+'2'!J7)</f>
        <v/>
      </c>
      <c r="L13" s="90" t="str">
        <f>IF(OR(K13='2'!$O$7,K13=""),"",K13+'2'!K7)</f>
        <v/>
      </c>
      <c r="M13" s="90" t="str">
        <f>IF(OR(L13='2'!$O$7,L13=""),"",L13+'2'!L7)</f>
        <v/>
      </c>
      <c r="N13" s="90" t="str">
        <f>IF(OR(M13='2'!$O$7,M13=""),"",M13+'2'!M7)</f>
        <v/>
      </c>
      <c r="O13" s="90" t="str">
        <f>IF(OR(N13='2'!$O$7,N13=""),"",N13+'2'!N7)</f>
        <v/>
      </c>
      <c r="P13" s="91"/>
      <c r="Q13" s="52"/>
    </row>
    <row r="14" spans="3:17" ht="16" thickBot="1" x14ac:dyDescent="0.25">
      <c r="C14" s="14" t="s">
        <v>50</v>
      </c>
      <c r="D14" s="92" t="str">
        <f>IF('2'!$O$7=0,"",D13/'2'!$O$7)</f>
        <v/>
      </c>
      <c r="E14" s="92" t="str">
        <f>IF(OR('2'!$O$7=0,D14=100%,D14=""),"",E13/'2'!$O$7)</f>
        <v/>
      </c>
      <c r="F14" s="92" t="str">
        <f>IF(OR('2'!$O$7=0,E14=100%,E14=""),"",F13/'2'!$O$7)</f>
        <v/>
      </c>
      <c r="G14" s="92" t="str">
        <f>IF(OR('2'!$O$7=0,F14=100%,F14=""),"",G13/'2'!$O$7)</f>
        <v/>
      </c>
      <c r="H14" s="92" t="str">
        <f>IF(OR('2'!$O$7=0,G14=100%,G14=""),"",H13/'2'!$O$7)</f>
        <v/>
      </c>
      <c r="I14" s="92" t="str">
        <f>IF(OR('2'!$O$7=0,H14=100%,H14=""),"",I13/'2'!$O$7)</f>
        <v/>
      </c>
      <c r="J14" s="92" t="str">
        <f>IF(OR('2'!$O$7=0,I14=100%,I14=""),"",J13/'2'!$O$7)</f>
        <v/>
      </c>
      <c r="K14" s="92" t="str">
        <f>IF(OR('2'!$O$7=0,J14=100%,J14=""),"",K13/'2'!$O$7)</f>
        <v/>
      </c>
      <c r="L14" s="92" t="str">
        <f>IF(OR('2'!$O$7=0,K14=100%,K14=""),"",L13/'2'!$O$7)</f>
        <v/>
      </c>
      <c r="M14" s="92" t="str">
        <f>IF(OR('2'!$O$7=0,L14=100%,L14=""),"",M13/'2'!$O$7)</f>
        <v/>
      </c>
      <c r="N14" s="92" t="str">
        <f>IF(OR('2'!$O$7=0,M14=100%,M14=""),"",N13/'2'!$O$7)</f>
        <v/>
      </c>
      <c r="O14" s="92" t="str">
        <f>IF(OR('2'!$O$7=0,N14=100%,N14=""),"",O13/'2'!$O$7)</f>
        <v/>
      </c>
      <c r="P14" s="93"/>
      <c r="Q14" s="52"/>
    </row>
    <row r="15" spans="3:17" ht="16" thickBot="1" x14ac:dyDescent="0.25">
      <c r="C15" s="94" t="s">
        <v>51</v>
      </c>
      <c r="D15" s="95" t="str">
        <f ca="1">IF($K$7&lt;&gt;"v","",IF(OR('2'!O7=0,F11&lt;&gt;"1 - con anticipazione"),"",IF(D14=Elenco!J7,$J$7,Elenco!F7*$J$7)))</f>
        <v/>
      </c>
      <c r="E15" s="95" t="str">
        <f ca="1">IF($K$7&lt;&gt;"v","",IF(OR($F$11&lt;&gt;"1 - con anticipazione",'2'!$O$7=0),"",IF(AND(E14=100%,D16=0),$J$7,IF(E14=Elenco!$J$7,(Elenco!$I$7*$J$7),0))))</f>
        <v/>
      </c>
      <c r="F15" s="95" t="str">
        <f ca="1">IF($K$7&lt;&gt;"v","",IF(OR($F$11&lt;&gt;"1 - con anticipazione",'2'!$O$7=0),"",IF(AND(F14=100%,E16=0),$J$7,IF(F14=Elenco!$J$7,([1]Elenco!$I$7*$J$7),0))))</f>
        <v/>
      </c>
      <c r="G15" s="95" t="str">
        <f ca="1">IF($K$7&lt;&gt;"v","",IF(OR($F$11&lt;&gt;"1 - con anticipazione",'2'!$O$7=0),"",IF(AND(G14=100%,F16=0),$J$7,IF(G14=Elenco!$J$7,([1]Elenco!$I$7*$J$7),0))))</f>
        <v/>
      </c>
      <c r="H15" s="95" t="str">
        <f ca="1">IF($K$7&lt;&gt;"v","",IF(OR($F$11&lt;&gt;"1 - con anticipazione",'2'!$O$7=0),"",IF(AND(H14=100%,G16=0),$J$7,IF(H14=Elenco!$J$7,(Elenco!$I$7*$J$7),0))))</f>
        <v/>
      </c>
      <c r="I15" s="95" t="str">
        <f ca="1">IF($K$7&lt;&gt;"v","",IF(OR($F$11&lt;&gt;"1 - con anticipazione",'2'!$O$7=0),"",IF(AND(I14=100%,H16=0),$J$7,IF(I14=Elenco!$J$7,(Elenco!$I$7*$J$7),0))))</f>
        <v/>
      </c>
      <c r="J15" s="95" t="str">
        <f ca="1">IF($K$7&lt;&gt;"v","",IF(OR($F$11&lt;&gt;"1 - con anticipazione",'2'!$O$7=0),"",IF(AND(J14=100%,I16=0),$J$7,IF(J14=Elenco!$J$7,(Elenco!$I$7*$J$7),0))))</f>
        <v/>
      </c>
      <c r="K15" s="95" t="str">
        <f ca="1">IF($K$7&lt;&gt;"v","",IF(OR($F$11&lt;&gt;"1 - con anticipazione",'2'!$O$7=0),"",IF(AND(K14=100%,J16=0),$J$7,IF(K14=Elenco!$J$7,(Elenco!$I$7*$J$7),0))))</f>
        <v/>
      </c>
      <c r="L15" s="95" t="str">
        <f ca="1">IF($K$7&lt;&gt;"v","",IF(OR($F$11&lt;&gt;"1 - con anticipazione",'2'!$O$7=0),"",IF(AND(L14=100%,K16=0),$J$7,IF(L14=Elenco!$J$7,(Elenco!$I$7*$J$7),0))))</f>
        <v/>
      </c>
      <c r="M15" s="95" t="str">
        <f ca="1">IF($K$7&lt;&gt;"v","",IF(OR($F$11&lt;&gt;"1 - con anticipazione",'2'!$O$7=0),"",IF(AND(M14=100%,L16=0),$J$7,IF(M14=Elenco!$J$7,(Elenco!$I$7*$J$7),0))))</f>
        <v/>
      </c>
      <c r="N15" s="95" t="str">
        <f ca="1">IF($K$7&lt;&gt;"v","",IF(OR($F$11&lt;&gt;"1 - con anticipazione",'2'!$O$7=0),"",IF(AND(N14=100%,M16=0),$J$7,IF(N14=Elenco!$J$7,(Elenco!$I$7*$J$7),0))))</f>
        <v/>
      </c>
      <c r="O15" s="95" t="str">
        <f ca="1">IF($K$7&lt;&gt;"v","",IF(OR($F$11&lt;&gt;"1 - con anticipazione",'2'!$O$7=0),"",IF(AND(O14=100%,N16=0),$J$7,IF(O14=Elenco!$J$7,(Elenco!$I$7*$J$7),0))))</f>
        <v/>
      </c>
      <c r="P15" s="96">
        <f ca="1">SUM(D15:O15)</f>
        <v>0</v>
      </c>
      <c r="Q15" s="158" t="str">
        <f ca="1">IF(AND(F11="1 - con anticipazione",J7&gt;0,P15=J7),"OK","Check")</f>
        <v>Check</v>
      </c>
    </row>
    <row r="16" spans="3:17" ht="16" thickBot="1" x14ac:dyDescent="0.25">
      <c r="C16" s="97" t="s">
        <v>52</v>
      </c>
      <c r="D16" s="98">
        <f ca="1">IF(D15&lt;&gt;"",D15,0)</f>
        <v>0</v>
      </c>
      <c r="E16" s="98">
        <f t="shared" ref="E16:O16" ca="1" si="0">IF(E15&lt;&gt;"",(E15+D16),0)</f>
        <v>0</v>
      </c>
      <c r="F16" s="98">
        <f t="shared" ca="1" si="0"/>
        <v>0</v>
      </c>
      <c r="G16" s="98">
        <f t="shared" ca="1" si="0"/>
        <v>0</v>
      </c>
      <c r="H16" s="98">
        <f t="shared" ca="1" si="0"/>
        <v>0</v>
      </c>
      <c r="I16" s="98">
        <f t="shared" ca="1" si="0"/>
        <v>0</v>
      </c>
      <c r="J16" s="98">
        <f t="shared" ca="1" si="0"/>
        <v>0</v>
      </c>
      <c r="K16" s="98">
        <f t="shared" ca="1" si="0"/>
        <v>0</v>
      </c>
      <c r="L16" s="98">
        <f t="shared" ca="1" si="0"/>
        <v>0</v>
      </c>
      <c r="M16" s="98">
        <f t="shared" ca="1" si="0"/>
        <v>0</v>
      </c>
      <c r="N16" s="98">
        <f t="shared" ca="1" si="0"/>
        <v>0</v>
      </c>
      <c r="O16" s="98">
        <f t="shared" ca="1" si="0"/>
        <v>0</v>
      </c>
      <c r="P16" s="99"/>
      <c r="Q16" s="52"/>
    </row>
    <row r="17" spans="3:17" x14ac:dyDescent="0.2">
      <c r="C17" s="211" t="s">
        <v>53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</sheetData>
  <sheetProtection algorithmName="SHA-512" hashValue="vDmGa/JScOTubhdGnFbw2cpTvXSI52QPpLi6NBKmY6BD2piOnqtVNbHoxyUAxzBjBw3SxyOxnxpYgo6bA7ojwA==" saltValue="k5ksgvbk8f0C/oFB5FDfsw==" spinCount="100000" sheet="1" objects="1" scenarios="1"/>
  <mergeCells count="6">
    <mergeCell ref="C17:Q17"/>
    <mergeCell ref="C2:Q2"/>
    <mergeCell ref="C8:G8"/>
    <mergeCell ref="C11:E11"/>
    <mergeCell ref="F11:G11"/>
    <mergeCell ref="H11:J11"/>
  </mergeCells>
  <conditionalFormatting sqref="E7">
    <cfRule type="cellIs" dxfId="24" priority="22" operator="equal">
      <formula>0</formula>
    </cfRule>
  </conditionalFormatting>
  <conditionalFormatting sqref="I7">
    <cfRule type="containsText" dxfId="23" priority="21" operator="containsText" text="Indicare la percentuale di cofinanziamento uguale/superiore al 30%">
      <formula>NOT(ISERROR(SEARCH("Indicare la percentuale di cofinanziamento uguale/superiore al 30%",I7)))</formula>
    </cfRule>
  </conditionalFormatting>
  <conditionalFormatting sqref="E7">
    <cfRule type="containsText" dxfId="22" priority="20" operator="containsText" text="ok">
      <formula>NOT(ISERROR(SEARCH("ok",E7)))</formula>
    </cfRule>
  </conditionalFormatting>
  <conditionalFormatting sqref="D15">
    <cfRule type="cellIs" dxfId="21" priority="19" operator="equal">
      <formula>0</formula>
    </cfRule>
  </conditionalFormatting>
  <conditionalFormatting sqref="H11">
    <cfRule type="containsText" dxfId="20" priority="17" operator="containsText" text="OK">
      <formula>NOT(ISERROR(SEARCH("OK",H11)))</formula>
    </cfRule>
    <cfRule type="containsText" dxfId="19" priority="18" operator="containsText" text="Selezionare">
      <formula>NOT(ISERROR(SEARCH("Selezionare",H11)))</formula>
    </cfRule>
  </conditionalFormatting>
  <conditionalFormatting sqref="F7">
    <cfRule type="containsText" dxfId="18" priority="12" operator="containsText" text="Rivedere Foglio 1 e/o 2">
      <formula>NOT(ISERROR(SEARCH("Rivedere Foglio 1 e/o 2",F7)))</formula>
    </cfRule>
    <cfRule type="cellIs" dxfId="17" priority="14" operator="equal">
      <formula>0</formula>
    </cfRule>
  </conditionalFormatting>
  <conditionalFormatting sqref="F7">
    <cfRule type="containsText" dxfId="16" priority="13" operator="containsText" text="ok">
      <formula>NOT(ISERROR(SEARCH("ok",F7)))</formula>
    </cfRule>
  </conditionalFormatting>
  <conditionalFormatting sqref="H7">
    <cfRule type="containsText" dxfId="15" priority="11" operator="containsText" text="Rivedere">
      <formula>NOT(ISERROR(SEARCH("Rivedere",H7)))</formula>
    </cfRule>
  </conditionalFormatting>
  <conditionalFormatting sqref="J7">
    <cfRule type="containsText" dxfId="14" priority="6" operator="containsText" text="Completare descrizione intervento">
      <formula>NOT(ISERROR(SEARCH("Completare descrizione intervento",J7)))</formula>
    </cfRule>
    <cfRule type="containsText" dxfId="13" priority="7" operator="containsText" text="Completare Anagrafica">
      <formula>NOT(ISERROR(SEARCH("Completare Anagrafica",J7)))</formula>
    </cfRule>
    <cfRule type="cellIs" dxfId="12" priority="8" operator="greaterThan">
      <formula>0</formula>
    </cfRule>
    <cfRule type="containsText" dxfId="11" priority="9" operator="containsText" text="Completare Anagrafica">
      <formula>NOT(ISERROR(SEARCH("Completare Anagrafica",J7)))</formula>
    </cfRule>
    <cfRule type="containsText" dxfId="10" priority="10" operator="containsText" text="Completare descrizione intervento">
      <formula>NOT(ISERROR(SEARCH("Completare descrizione intervento",J7)))</formula>
    </cfRule>
  </conditionalFormatting>
  <conditionalFormatting sqref="E15:O15">
    <cfRule type="cellIs" dxfId="9" priority="5" operator="equal">
      <formula>0</formula>
    </cfRule>
  </conditionalFormatting>
  <conditionalFormatting sqref="C7">
    <cfRule type="notContainsBlanks" dxfId="8" priority="3">
      <formula>LEN(TRIM(C7))&gt;0</formula>
    </cfRule>
  </conditionalFormatting>
  <conditionalFormatting sqref="D7">
    <cfRule type="notContainsBlanks" dxfId="7" priority="2">
      <formula>LEN(TRIM(D7))&gt;0</formula>
    </cfRule>
  </conditionalFormatting>
  <conditionalFormatting sqref="G7">
    <cfRule type="notContainsBlanks" dxfId="6" priority="1">
      <formula>LEN(TRIM(G7))&gt;0</formula>
    </cfRule>
  </conditionalFormatting>
  <printOptions horizontalCentered="1"/>
  <pageMargins left="0.51181102362204722" right="0.51181102362204722" top="0.35433070866141736" bottom="0.35433070866141736" header="0.31496062992125984" footer="0.31496062992125984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6"/>
  <sheetViews>
    <sheetView tabSelected="1" view="pageLayout" zoomScaleNormal="100" workbookViewId="0">
      <selection activeCell="E8" sqref="E8"/>
    </sheetView>
  </sheetViews>
  <sheetFormatPr baseColWidth="10" defaultColWidth="8.83203125" defaultRowHeight="15" x14ac:dyDescent="0.2"/>
  <cols>
    <col min="2" max="2" width="47.6640625" customWidth="1"/>
    <col min="3" max="3" width="21.5" customWidth="1"/>
    <col min="4" max="4" width="47.6640625" customWidth="1"/>
    <col min="5" max="5" width="20.5" customWidth="1"/>
  </cols>
  <sheetData>
    <row r="1" spans="2:6" ht="20" thickBot="1" x14ac:dyDescent="0.25">
      <c r="B1" s="222" t="s">
        <v>54</v>
      </c>
      <c r="C1" s="222"/>
      <c r="D1" s="222"/>
      <c r="E1" s="222"/>
    </row>
    <row r="2" spans="2:6" x14ac:dyDescent="0.2">
      <c r="B2" s="223" t="s">
        <v>55</v>
      </c>
      <c r="C2" s="100" t="s">
        <v>56</v>
      </c>
      <c r="D2" s="225" t="s">
        <v>57</v>
      </c>
      <c r="E2" s="101" t="s">
        <v>56</v>
      </c>
    </row>
    <row r="3" spans="2:6" ht="16" thickBot="1" x14ac:dyDescent="0.25">
      <c r="B3" s="224"/>
      <c r="C3" s="102" t="s">
        <v>58</v>
      </c>
      <c r="D3" s="226"/>
      <c r="E3" s="103" t="s">
        <v>58</v>
      </c>
    </row>
    <row r="4" spans="2:6" x14ac:dyDescent="0.2">
      <c r="B4" s="104" t="s">
        <v>59</v>
      </c>
      <c r="C4" s="105">
        <f>'1'!H7</f>
        <v>0</v>
      </c>
      <c r="D4" s="104" t="s">
        <v>60</v>
      </c>
      <c r="E4" s="106"/>
    </row>
    <row r="5" spans="2:6" x14ac:dyDescent="0.2">
      <c r="B5" s="107" t="s">
        <v>61</v>
      </c>
      <c r="C5" s="108">
        <f>+'1'!I7</f>
        <v>0</v>
      </c>
      <c r="D5" s="107" t="s">
        <v>62</v>
      </c>
      <c r="E5" s="108" t="str">
        <f>+'3'!J7</f>
        <v/>
      </c>
      <c r="F5" s="132" t="str">
        <f ca="1">CELL("tipo",E5)</f>
        <v>l</v>
      </c>
    </row>
    <row r="6" spans="2:6" x14ac:dyDescent="0.2">
      <c r="B6" s="109" t="s">
        <v>63</v>
      </c>
      <c r="C6" s="110"/>
      <c r="D6" s="109" t="s">
        <v>64</v>
      </c>
      <c r="E6" s="110"/>
    </row>
    <row r="7" spans="2:6" x14ac:dyDescent="0.2">
      <c r="B7" s="111" t="s">
        <v>65</v>
      </c>
      <c r="C7" s="110">
        <v>0</v>
      </c>
      <c r="D7" s="109" t="s">
        <v>66</v>
      </c>
      <c r="E7" s="108"/>
    </row>
    <row r="8" spans="2:6" x14ac:dyDescent="0.2">
      <c r="B8" s="112"/>
      <c r="C8" s="110"/>
      <c r="D8" s="112"/>
      <c r="E8" s="110"/>
    </row>
    <row r="9" spans="2:6" x14ac:dyDescent="0.2">
      <c r="B9" s="113"/>
      <c r="C9" s="114"/>
      <c r="D9" s="113"/>
      <c r="E9" s="114"/>
    </row>
    <row r="10" spans="2:6" ht="16" thickBot="1" x14ac:dyDescent="0.25">
      <c r="B10" s="113"/>
      <c r="C10" s="114"/>
      <c r="D10" s="113"/>
      <c r="E10" s="114"/>
    </row>
    <row r="11" spans="2:6" ht="16" thickBot="1" x14ac:dyDescent="0.25">
      <c r="B11" s="115" t="s">
        <v>67</v>
      </c>
      <c r="C11" s="116">
        <f>SUM(C4:C10)</f>
        <v>0</v>
      </c>
      <c r="D11" s="115" t="s">
        <v>68</v>
      </c>
      <c r="E11" s="116">
        <f>SUM(E4:E10)</f>
        <v>0</v>
      </c>
    </row>
    <row r="12" spans="2:6" ht="16" thickBot="1" x14ac:dyDescent="0.25">
      <c r="B12" s="117" t="str">
        <f ca="1">IF(E5=0,"Compilare correttamente i Fogli 1 e/o 2",IF(AND(C11&gt;0,E11&gt;0,C7&lt;&gt;"",(C11&lt;=E11),F5="v"),"OK","CHECK"))</f>
        <v>CHECK</v>
      </c>
      <c r="C12" s="118"/>
      <c r="D12" s="118"/>
      <c r="E12" s="119"/>
    </row>
    <row r="13" spans="2:6" ht="78.75" customHeight="1" x14ac:dyDescent="0.2">
      <c r="B13" s="227" t="s">
        <v>69</v>
      </c>
      <c r="C13" s="227"/>
      <c r="D13" s="227"/>
      <c r="E13" s="227"/>
    </row>
    <row r="14" spans="2:6" ht="16" thickBot="1" x14ac:dyDescent="0.25">
      <c r="B14" s="120"/>
      <c r="C14" s="121"/>
      <c r="D14" s="121"/>
      <c r="E14" s="122"/>
    </row>
    <row r="15" spans="2:6" x14ac:dyDescent="0.2">
      <c r="B15" s="228" t="s">
        <v>70</v>
      </c>
      <c r="C15" s="229"/>
      <c r="D15" s="229"/>
      <c r="E15" s="230"/>
    </row>
    <row r="16" spans="2:6" x14ac:dyDescent="0.2">
      <c r="B16" s="219" t="s">
        <v>71</v>
      </c>
      <c r="C16" s="220"/>
      <c r="D16" s="220"/>
      <c r="E16" s="221"/>
    </row>
    <row r="17" spans="2:5" x14ac:dyDescent="0.2">
      <c r="B17" s="237" t="s">
        <v>72</v>
      </c>
      <c r="C17" s="238"/>
      <c r="D17" s="238"/>
      <c r="E17" s="239"/>
    </row>
    <row r="18" spans="2:5" x14ac:dyDescent="0.2">
      <c r="B18" s="240" t="s">
        <v>73</v>
      </c>
      <c r="C18" s="220"/>
      <c r="D18" s="220"/>
      <c r="E18" s="221"/>
    </row>
    <row r="19" spans="2:5" ht="16" x14ac:dyDescent="0.2">
      <c r="B19" s="241" t="s">
        <v>74</v>
      </c>
      <c r="C19" s="242"/>
      <c r="D19" s="242"/>
      <c r="E19" s="243"/>
    </row>
    <row r="20" spans="2:5" ht="17" x14ac:dyDescent="0.2">
      <c r="B20" s="244" t="s">
        <v>75</v>
      </c>
      <c r="C20" s="245"/>
      <c r="D20" s="245"/>
      <c r="E20" s="123" t="str">
        <f ca="1">IF(B12&lt;&gt;"OK","Check",E5)</f>
        <v>Check</v>
      </c>
    </row>
    <row r="21" spans="2:5" x14ac:dyDescent="0.2">
      <c r="B21" s="124"/>
      <c r="C21" s="125"/>
      <c r="D21" s="125"/>
      <c r="E21" s="126"/>
    </row>
    <row r="22" spans="2:5" x14ac:dyDescent="0.2">
      <c r="B22" s="231" t="s">
        <v>76</v>
      </c>
      <c r="C22" s="232"/>
      <c r="D22" s="232"/>
      <c r="E22" s="233"/>
    </row>
    <row r="23" spans="2:5" x14ac:dyDescent="0.2">
      <c r="B23" s="246"/>
      <c r="C23" s="247"/>
      <c r="D23" s="247"/>
      <c r="E23" s="248"/>
    </row>
    <row r="24" spans="2:5" x14ac:dyDescent="0.2">
      <c r="B24" s="231" t="s">
        <v>77</v>
      </c>
      <c r="C24" s="232"/>
      <c r="D24" s="232"/>
      <c r="E24" s="233"/>
    </row>
    <row r="25" spans="2:5" ht="16" thickBot="1" x14ac:dyDescent="0.25">
      <c r="B25" s="234"/>
      <c r="C25" s="235"/>
      <c r="D25" s="235"/>
      <c r="E25" s="236"/>
    </row>
    <row r="26" spans="2:5" x14ac:dyDescent="0.2">
      <c r="B26" s="1"/>
      <c r="C26" s="127"/>
      <c r="D26" s="127"/>
      <c r="E26" s="127"/>
    </row>
  </sheetData>
  <sheetProtection algorithmName="SHA-512" hashValue="Z5GawUbP82UEVULhlK1Ma7ocV0i90NRKnU7lFzuaqV+wwmmsLr8K8Z67vueay/P5aNMa6WmtAYE/FxAI0RHlQA==" saltValue="9/kRF/WAjOeF5FZGIZNvDw==" spinCount="100000" sheet="1" objects="1" scenarios="1"/>
  <mergeCells count="14">
    <mergeCell ref="B24:E24"/>
    <mergeCell ref="B25:E25"/>
    <mergeCell ref="B17:E17"/>
    <mergeCell ref="B18:E18"/>
    <mergeCell ref="B19:E19"/>
    <mergeCell ref="B20:D20"/>
    <mergeCell ref="B22:E22"/>
    <mergeCell ref="B23:E23"/>
    <mergeCell ref="B16:E16"/>
    <mergeCell ref="B1:E1"/>
    <mergeCell ref="B2:B3"/>
    <mergeCell ref="D2:D3"/>
    <mergeCell ref="B13:E13"/>
    <mergeCell ref="B15:E15"/>
  </mergeCells>
  <conditionalFormatting sqref="B12:B13">
    <cfRule type="containsText" dxfId="5" priority="4" operator="containsText" text="Compilare correttamente i fogli 1 e/o 2">
      <formula>NOT(ISERROR(SEARCH("Compilare correttamente i fogli 1 e/o 2",B12)))</formula>
    </cfRule>
    <cfRule type="containsText" dxfId="4" priority="5" operator="containsText" text="CHECK">
      <formula>NOT(ISERROR(SEARCH("CHECK",B12)))</formula>
    </cfRule>
    <cfRule type="containsText" dxfId="3" priority="6" operator="containsText" text="OK">
      <formula>NOT(ISERROR(SEARCH("OK",B12)))</formula>
    </cfRule>
  </conditionalFormatting>
  <conditionalFormatting sqref="E5">
    <cfRule type="containsText" dxfId="2" priority="1" operator="containsText" text="Completare Anagrafica">
      <formula>NOT(ISERROR(SEARCH("Completare Anagrafica",E5)))</formula>
    </cfRule>
    <cfRule type="containsText" dxfId="1" priority="3" operator="containsText" text="Completare descrizione intervento">
      <formula>NOT(ISERROR(SEARCH("Completare descrizione intervento",E5)))</formula>
    </cfRule>
  </conditionalFormatting>
  <conditionalFormatting sqref="E20">
    <cfRule type="containsText" dxfId="0" priority="2" operator="containsText" text="CHeck">
      <formula>NOT(ISERROR(SEARCH("CHeck",E20)))</formula>
    </cfRule>
  </conditionalFormatting>
  <printOptions horizontalCentered="1" verticalCentered="1"/>
  <pageMargins left="0.51181102362204722" right="0.51181102362204722" top="0.35433070866141736" bottom="0.35433070866141736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29"/>
  <sheetViews>
    <sheetView workbookViewId="0">
      <selection activeCell="C8" sqref="C8"/>
    </sheetView>
  </sheetViews>
  <sheetFormatPr baseColWidth="10" defaultColWidth="8.83203125" defaultRowHeight="15" x14ac:dyDescent="0.2"/>
  <cols>
    <col min="1" max="1" width="13.33203125" bestFit="1" customWidth="1"/>
    <col min="2" max="2" width="66.5" bestFit="1" customWidth="1"/>
    <col min="3" max="3" width="13.1640625" bestFit="1" customWidth="1"/>
    <col min="6" max="6" width="12" bestFit="1" customWidth="1"/>
    <col min="7" max="9" width="8.6640625" bestFit="1" customWidth="1"/>
    <col min="10" max="10" width="10.6640625" customWidth="1"/>
    <col min="11" max="11" width="8.5" bestFit="1" customWidth="1"/>
  </cols>
  <sheetData>
    <row r="4" spans="1:11" ht="16" thickBot="1" x14ac:dyDescent="0.25"/>
    <row r="5" spans="1:11" ht="28" thickTop="1" thickBot="1" x14ac:dyDescent="0.25">
      <c r="A5" s="133" t="s">
        <v>40</v>
      </c>
      <c r="B5" s="249" t="s">
        <v>85</v>
      </c>
      <c r="C5" s="249"/>
      <c r="D5" s="249"/>
      <c r="E5" s="134"/>
      <c r="F5" s="135" t="s">
        <v>86</v>
      </c>
      <c r="G5" s="250" t="s">
        <v>87</v>
      </c>
      <c r="H5" s="251"/>
      <c r="I5" s="250" t="s">
        <v>88</v>
      </c>
      <c r="J5" s="252"/>
      <c r="K5" s="134"/>
    </row>
    <row r="6" spans="1:11" ht="40" thickBot="1" x14ac:dyDescent="0.25">
      <c r="A6" s="154" t="s">
        <v>89</v>
      </c>
      <c r="B6" s="134" t="s">
        <v>90</v>
      </c>
      <c r="C6" s="136">
        <v>20000</v>
      </c>
      <c r="E6" s="134"/>
      <c r="F6" s="137" t="s">
        <v>91</v>
      </c>
      <c r="G6" s="138" t="s">
        <v>92</v>
      </c>
      <c r="H6" s="138" t="s">
        <v>93</v>
      </c>
      <c r="I6" s="138" t="s">
        <v>92</v>
      </c>
      <c r="J6" s="138" t="s">
        <v>94</v>
      </c>
      <c r="K6" s="134"/>
    </row>
    <row r="7" spans="1:11" ht="29.25" customHeight="1" thickTop="1" thickBot="1" x14ac:dyDescent="0.25">
      <c r="A7" s="154" t="s">
        <v>82</v>
      </c>
      <c r="B7" s="134" t="s">
        <v>95</v>
      </c>
      <c r="C7" s="136">
        <v>8000</v>
      </c>
      <c r="E7" s="134"/>
      <c r="F7" s="139">
        <v>0.7</v>
      </c>
      <c r="G7" s="140"/>
      <c r="H7" s="141"/>
      <c r="I7" s="142">
        <v>0.3</v>
      </c>
      <c r="J7" s="143">
        <v>1</v>
      </c>
      <c r="K7" s="134"/>
    </row>
    <row r="8" spans="1:11" ht="41" thickTop="1" thickBot="1" x14ac:dyDescent="0.25">
      <c r="A8" s="154" t="s">
        <v>84</v>
      </c>
      <c r="B8" s="134" t="s">
        <v>96</v>
      </c>
      <c r="C8" s="144">
        <v>40000</v>
      </c>
      <c r="E8" s="134"/>
      <c r="F8" s="145" t="s">
        <v>92</v>
      </c>
      <c r="G8" s="145" t="s">
        <v>97</v>
      </c>
      <c r="H8" s="145" t="s">
        <v>92</v>
      </c>
      <c r="I8" s="145" t="s">
        <v>94</v>
      </c>
      <c r="J8" s="145"/>
      <c r="K8" s="138" t="s">
        <v>94</v>
      </c>
    </row>
    <row r="9" spans="1:11" ht="17" thickTop="1" thickBot="1" x14ac:dyDescent="0.25">
      <c r="A9" s="154" t="s">
        <v>98</v>
      </c>
      <c r="B9" s="134" t="s">
        <v>99</v>
      </c>
      <c r="C9" s="144">
        <v>20000</v>
      </c>
      <c r="E9" s="134"/>
      <c r="F9" s="146">
        <v>0.4</v>
      </c>
      <c r="G9" s="147">
        <v>0.4</v>
      </c>
      <c r="H9" s="148">
        <v>0.5</v>
      </c>
      <c r="I9" s="147">
        <v>0.9</v>
      </c>
      <c r="J9" s="149">
        <v>0.1</v>
      </c>
      <c r="K9" s="143">
        <v>1</v>
      </c>
    </row>
    <row r="10" spans="1:11" ht="16" thickTop="1" x14ac:dyDescent="0.2">
      <c r="A10" s="154" t="s">
        <v>101</v>
      </c>
      <c r="B10" s="134" t="s">
        <v>100</v>
      </c>
      <c r="C10" s="150">
        <v>50000</v>
      </c>
      <c r="E10" s="134"/>
      <c r="F10" s="134"/>
      <c r="G10" s="134"/>
      <c r="H10" s="134"/>
      <c r="I10" s="134"/>
      <c r="J10" s="134"/>
      <c r="K10" s="134"/>
    </row>
    <row r="11" spans="1:11" x14ac:dyDescent="0.2">
      <c r="A11" s="154" t="s">
        <v>103</v>
      </c>
      <c r="B11" s="134" t="s">
        <v>102</v>
      </c>
      <c r="C11" s="150">
        <v>30000</v>
      </c>
      <c r="E11" s="134"/>
      <c r="F11" s="134"/>
      <c r="G11" s="134"/>
      <c r="H11" s="134"/>
      <c r="I11" s="134"/>
      <c r="J11" s="134"/>
      <c r="K11" s="134"/>
    </row>
    <row r="12" spans="1:11" x14ac:dyDescent="0.2">
      <c r="A12" s="134"/>
      <c r="B12" s="134"/>
      <c r="C12" s="134"/>
      <c r="D12" s="134"/>
      <c r="E12" s="134"/>
      <c r="F12" s="151"/>
      <c r="G12" s="134"/>
      <c r="H12" s="134"/>
      <c r="I12" s="151"/>
      <c r="J12" s="134"/>
      <c r="K12" s="134"/>
    </row>
    <row r="13" spans="1:11" x14ac:dyDescent="0.2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x14ac:dyDescent="0.2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x14ac:dyDescent="0.2">
      <c r="A15" s="152"/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x14ac:dyDescent="0.2">
      <c r="A19" s="134"/>
      <c r="B19" s="134"/>
      <c r="C19" s="153"/>
      <c r="D19" s="153"/>
      <c r="E19" s="134"/>
      <c r="F19" s="134"/>
      <c r="G19" s="134"/>
      <c r="H19" s="134"/>
      <c r="I19" s="134"/>
      <c r="J19" s="134"/>
      <c r="K19" s="134"/>
    </row>
    <row r="20" spans="1:11" x14ac:dyDescent="0.2">
      <c r="A20" s="134"/>
      <c r="B20" s="134"/>
      <c r="C20" s="153"/>
      <c r="D20" s="153"/>
      <c r="E20" s="134"/>
      <c r="F20" s="134"/>
      <c r="G20" s="134"/>
      <c r="H20" s="134"/>
      <c r="I20" s="134"/>
      <c r="J20" s="134"/>
      <c r="K20" s="134"/>
    </row>
    <row r="21" spans="1:1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1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  <row r="24" spans="1:11" x14ac:dyDescent="0.2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</row>
    <row r="25" spans="1:11" x14ac:dyDescent="0.2">
      <c r="A25" s="134"/>
      <c r="B25" s="134"/>
      <c r="C25" s="134"/>
      <c r="D25" s="134"/>
      <c r="E25" s="134"/>
      <c r="F25" s="153"/>
      <c r="G25" s="134"/>
      <c r="H25" s="134"/>
      <c r="I25" s="134"/>
      <c r="J25" s="134"/>
      <c r="K25" s="134"/>
    </row>
    <row r="26" spans="1:11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1" x14ac:dyDescent="0.2">
      <c r="A27" s="134"/>
      <c r="B27" s="134"/>
      <c r="C27" s="134"/>
      <c r="D27" s="134"/>
      <c r="E27" s="134"/>
      <c r="F27" s="153"/>
      <c r="G27" s="134"/>
      <c r="H27" s="134"/>
      <c r="I27" s="134"/>
      <c r="J27" s="134"/>
      <c r="K27" s="134"/>
    </row>
    <row r="28" spans="1:11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</row>
    <row r="29" spans="1:1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</row>
  </sheetData>
  <mergeCells count="3">
    <mergeCell ref="B5:D5"/>
    <mergeCell ref="G5:H5"/>
    <mergeCell ref="I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Copertina</vt:lpstr>
      <vt:lpstr>1</vt:lpstr>
      <vt:lpstr>2</vt:lpstr>
      <vt:lpstr>3</vt:lpstr>
      <vt:lpstr>4</vt:lpstr>
      <vt:lpstr>Elenco</vt:lpstr>
      <vt:lpstr>'1'!Area_stampa</vt:lpstr>
      <vt:lpstr>'2'!Area_stampa</vt:lpstr>
      <vt:lpstr>'3'!Area_stampa</vt:lpstr>
      <vt:lpstr>'4'!Area_stampa</vt:lpstr>
      <vt:lpstr>Copertina!Area_stampa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Ambrogio Mascherpa</dc:creator>
  <cp:lastModifiedBy>ivonne.spadafora@regione.calabria.it</cp:lastModifiedBy>
  <cp:lastPrinted>2022-09-07T12:35:27Z</cp:lastPrinted>
  <dcterms:created xsi:type="dcterms:W3CDTF">2022-06-23T14:21:32Z</dcterms:created>
  <dcterms:modified xsi:type="dcterms:W3CDTF">2022-10-07T10:42:33Z</dcterms:modified>
</cp:coreProperties>
</file>