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User\OneDrive - FINCALABRA S.P.A\Desktop\"/>
    </mc:Choice>
  </mc:AlternateContent>
  <xr:revisionPtr revIDLastSave="0" documentId="8_{0D7403CC-CAE9-4B25-AE5B-C2C21E52CB0E}" xr6:coauthVersionLast="47" xr6:coauthVersionMax="47" xr10:uidLastSave="{00000000-0000-0000-0000-000000000000}"/>
  <bookViews>
    <workbookView xWindow="-120" yWindow="-120" windowWidth="20730" windowHeight="11040" firstSheet="1" activeTab="5" xr2:uid="{00000000-000D-0000-FFFF-FFFF00000000}"/>
  </bookViews>
  <sheets>
    <sheet name="1. Anagrafica" sheetId="16" r:id="rId1"/>
    <sheet name="2.Programma di investimenti PMI" sheetId="9" r:id="rId2"/>
    <sheet name="2bis.Descrizione investimenti" sheetId="25" r:id="rId3"/>
    <sheet name="3.Determinazione contributo" sheetId="21" r:id="rId4"/>
    <sheet name="4.Piano di copertura" sheetId="22" r:id="rId5"/>
    <sheet name="5. Criteri di valutazione1" sheetId="24" r:id="rId6"/>
  </sheets>
  <definedNames>
    <definedName name="_xlnm.Print_Area" localSheetId="0">'1. Anagrafica'!$A$1:$Z$8</definedName>
    <definedName name="_xlnm.Print_Area" localSheetId="3">'3.Determinazione contributo'!$A$1:$H$23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2" i="9" l="1"/>
  <c r="E37" i="24"/>
  <c r="C16" i="9"/>
  <c r="C52" i="9"/>
  <c r="C40" i="9"/>
  <c r="B40" i="9"/>
  <c r="C28" i="9"/>
  <c r="B28" i="9"/>
  <c r="B16" i="9"/>
  <c r="B4" i="9" l="1"/>
  <c r="D52" i="9"/>
  <c r="D40" i="9"/>
  <c r="C4" i="9"/>
  <c r="D16" i="9"/>
  <c r="D8" i="21"/>
  <c r="E6" i="22"/>
  <c r="D6" i="24"/>
  <c r="D4" i="9" l="1"/>
  <c r="E10" i="22"/>
  <c r="E17" i="21"/>
  <c r="F44" i="9" l="1"/>
  <c r="F45" i="9"/>
  <c r="F46" i="9"/>
  <c r="F47" i="9"/>
  <c r="F48" i="9"/>
  <c r="F49" i="9"/>
  <c r="F50" i="9"/>
  <c r="F51" i="9"/>
  <c r="D44" i="9"/>
  <c r="D45" i="9"/>
  <c r="D46" i="9"/>
  <c r="D47" i="9"/>
  <c r="D48" i="9"/>
  <c r="D49" i="9"/>
  <c r="D50" i="9"/>
  <c r="D51" i="9"/>
  <c r="F32" i="9"/>
  <c r="F33" i="9"/>
  <c r="F34" i="9"/>
  <c r="F35" i="9"/>
  <c r="F36" i="9"/>
  <c r="F37" i="9"/>
  <c r="F38" i="9"/>
  <c r="F39" i="9"/>
  <c r="D32" i="9"/>
  <c r="D33" i="9"/>
  <c r="D34" i="9"/>
  <c r="D35" i="9"/>
  <c r="D36" i="9"/>
  <c r="D37" i="9"/>
  <c r="D38" i="9"/>
  <c r="D39" i="9"/>
  <c r="F20" i="9"/>
  <c r="F21" i="9"/>
  <c r="F22" i="9"/>
  <c r="F23" i="9"/>
  <c r="F24" i="9"/>
  <c r="F25" i="9"/>
  <c r="F26" i="9"/>
  <c r="F27" i="9"/>
  <c r="D20" i="9"/>
  <c r="D21" i="9"/>
  <c r="D22" i="9"/>
  <c r="D23" i="9"/>
  <c r="D24" i="9"/>
  <c r="D25" i="9"/>
  <c r="D26" i="9"/>
  <c r="D27" i="9"/>
  <c r="F8" i="9"/>
  <c r="F9" i="9"/>
  <c r="F10" i="9"/>
  <c r="F11" i="9"/>
  <c r="F12" i="9"/>
  <c r="F13" i="9"/>
  <c r="F14" i="9"/>
  <c r="F15" i="9"/>
  <c r="D8" i="9"/>
  <c r="D9" i="9"/>
  <c r="D10" i="9"/>
  <c r="D11" i="9"/>
  <c r="D12" i="9"/>
  <c r="D13" i="9"/>
  <c r="D14" i="9"/>
  <c r="D15" i="9"/>
  <c r="F7" i="9" l="1"/>
  <c r="D7" i="9"/>
  <c r="F6" i="9"/>
  <c r="D6" i="9"/>
  <c r="D30" i="9"/>
  <c r="F30" i="9"/>
  <c r="D31" i="9"/>
  <c r="F31" i="9"/>
  <c r="B7" i="21" l="1"/>
  <c r="B16" i="21" s="1"/>
  <c r="D18" i="9"/>
  <c r="D19" i="9"/>
  <c r="D42" i="9"/>
  <c r="D43" i="9"/>
  <c r="E7" i="21"/>
  <c r="E16" i="21" s="1"/>
  <c r="A7" i="21"/>
  <c r="A16" i="21" s="1"/>
  <c r="F19" i="9"/>
  <c r="F18" i="9"/>
  <c r="F43" i="9"/>
  <c r="F42" i="9"/>
  <c r="D7" i="21" l="1"/>
  <c r="D9" i="21" s="1"/>
  <c r="D26" i="24"/>
  <c r="D28" i="9"/>
  <c r="F52" i="9" l="1"/>
  <c r="F4" i="9"/>
  <c r="D17" i="21"/>
  <c r="D16" i="21"/>
  <c r="B7" i="22"/>
  <c r="D18" i="21" l="1"/>
  <c r="F16" i="9"/>
  <c r="F8" i="21"/>
  <c r="F17" i="21" s="1"/>
  <c r="B6" i="22"/>
  <c r="B10" i="22" s="1"/>
  <c r="A11" i="22" s="1"/>
  <c r="F7" i="21"/>
  <c r="F16" i="21" s="1"/>
  <c r="G18" i="21" l="1"/>
  <c r="G19" i="21" s="1"/>
  <c r="G7" i="21"/>
  <c r="G9" i="21" s="1"/>
  <c r="G10" i="21" s="1"/>
  <c r="H10" i="21" l="1"/>
  <c r="H9" i="21" s="1"/>
  <c r="C10" i="24" s="1"/>
  <c r="H16" i="21"/>
</calcChain>
</file>

<file path=xl/sharedStrings.xml><?xml version="1.0" encoding="utf-8"?>
<sst xmlns="http://schemas.openxmlformats.org/spreadsheetml/2006/main" count="112" uniqueCount="103">
  <si>
    <t>DESCRIZIONE DELLE SPESE</t>
  </si>
  <si>
    <t>Spese non ammissibili</t>
  </si>
  <si>
    <t>Totale</t>
  </si>
  <si>
    <t>TOTALE SPESE</t>
  </si>
  <si>
    <t>Impieghi/Fabbisogni</t>
  </si>
  <si>
    <t>Fonti di copertura</t>
  </si>
  <si>
    <t>Spese agevolabili</t>
  </si>
  <si>
    <t>IVA</t>
  </si>
  <si>
    <t>Totale Impieghi</t>
  </si>
  <si>
    <t>Totale Fonti di copertura</t>
  </si>
  <si>
    <t>Importi in €</t>
  </si>
  <si>
    <t>Denominazione/Ragione Sociale</t>
  </si>
  <si>
    <t>Forma giuridica</t>
  </si>
  <si>
    <r>
      <rPr>
        <b/>
        <sz val="11"/>
        <rFont val="Calibri"/>
        <family val="2"/>
      </rPr>
      <t xml:space="preserve">Dimensione impresa
</t>
    </r>
    <r>
      <rPr>
        <i/>
        <sz val="9"/>
        <rFont val="Calibri"/>
        <family val="2"/>
      </rPr>
      <t>(da dichiarare sulla base dei criteri indicati nell’allegato 1 al Regolamento (UE) n. 651/2014)</t>
    </r>
  </si>
  <si>
    <t>Altro</t>
  </si>
  <si>
    <t>Spese non agevolabili (eventuale)</t>
  </si>
  <si>
    <t>Denominazione</t>
  </si>
  <si>
    <t>Tipologia Soggetto</t>
  </si>
  <si>
    <t>Importo spese ammissibili (euro)</t>
  </si>
  <si>
    <t>Intensità di aiuto applicabile</t>
  </si>
  <si>
    <t>Calcolo Contributo
(euro)</t>
  </si>
  <si>
    <r>
      <t>Totale C)</t>
    </r>
    <r>
      <rPr>
        <sz val="11"/>
        <color indexed="8"/>
        <rFont val="Calibri"/>
        <family val="2"/>
        <scheme val="minor"/>
      </rPr>
      <t xml:space="preserve"> </t>
    </r>
  </si>
  <si>
    <t>Categorie di spese</t>
  </si>
  <si>
    <r>
      <t xml:space="preserve"> Elenco delle spese  </t>
    </r>
    <r>
      <rPr>
        <b/>
        <i/>
        <sz val="12"/>
        <rFont val="Calibri"/>
        <family val="2"/>
      </rPr>
      <t>(importi in euro e al netto dell’IVA)</t>
    </r>
  </si>
  <si>
    <t xml:space="preserve"> Prospetto fonti/impieghi</t>
  </si>
  <si>
    <t xml:space="preserve">  Programma di investimenti PICCOLE E MEDIE IMPRESE</t>
  </si>
  <si>
    <t xml:space="preserve"> Anagrafica Soggetto Proponente</t>
  </si>
  <si>
    <t xml:space="preserve"> Determinazione contributo</t>
  </si>
  <si>
    <t xml:space="preserve"> Piano di copertura</t>
  </si>
  <si>
    <t xml:space="preserve">Contributo richiesto </t>
  </si>
  <si>
    <t>Risorse proprie</t>
  </si>
  <si>
    <t>Finanziamento esterno</t>
  </si>
  <si>
    <t>C2</t>
  </si>
  <si>
    <t>C1</t>
  </si>
  <si>
    <t>B1</t>
  </si>
  <si>
    <t>A1</t>
  </si>
  <si>
    <t>Criteri di valutazione</t>
  </si>
  <si>
    <t>Calcolo Contributo Totale Richiesto
(euro)</t>
  </si>
  <si>
    <t>B2</t>
  </si>
  <si>
    <t>ART. 14   Spese di cui alle lettere A), B) ed C) del par. 3.4, comma 1</t>
  </si>
  <si>
    <t>ART. 18   Spese di cui alle lettere D) del par. 3.4, comma 1</t>
  </si>
  <si>
    <t>A. Efficacia</t>
  </si>
  <si>
    <t>C. Utilità</t>
  </si>
  <si>
    <t>D. Sostenibilità</t>
  </si>
  <si>
    <t>Capacità degli interventi di contribuire al perseguimento dei risultati attesi del Programma e delle finalità dell’Azione specifica e chiara esplicitazione degli obiettivi e delle finalità proposti</t>
  </si>
  <si>
    <t>Sostenibilità economica e finanziaria del progetto in termini di economicità della proposta (in rapporto all’importo del sostegno, alle attività intraprese e al conseguimento degli obiettivi)</t>
  </si>
  <si>
    <t>Qualità delle soluzioni organizzative e metodologiche individuate per la realizzazione degli interventi connesse al piano di lavoro, alla valutazione dei rischi, alla adeguatezza delle risorse attribuite alle singole componenti progettuali</t>
  </si>
  <si>
    <t>Capacità del progetto di contribuire alla neutralità carbonica e alla lotta al cambiamento climatico</t>
  </si>
  <si>
    <t>Rilevanza della componente femminile e giovanile in termini di partecipazione societaria e/o finanziaria</t>
  </si>
  <si>
    <t>C3</t>
  </si>
  <si>
    <t>Contributo alla promozione della cultura della legalità</t>
  </si>
  <si>
    <t>D1</t>
  </si>
  <si>
    <t>D2</t>
  </si>
  <si>
    <t>Adeguatezza del rapporto fra i costi da sostenere per l’attuazione dell’investimento</t>
  </si>
  <si>
    <t>B. Efficienza</t>
  </si>
  <si>
    <t>Numero nuovi addetti:</t>
  </si>
  <si>
    <t>Numero di addetti post intervento nell'unità operativa:</t>
  </si>
  <si>
    <t>Numero di addetti alla presentazione della domanda nell'unità operativa:</t>
  </si>
  <si>
    <t>Calcolo Contributo Totale Concedibile
(euro)</t>
  </si>
  <si>
    <t>Punteggio valore R</t>
  </si>
  <si>
    <t>Valore calcolato:</t>
  </si>
  <si>
    <t>DESCRIZIONE PIANO INVESTIMENTI</t>
  </si>
  <si>
    <t>Il costo totale ammissibile non deve essere inferiore a € 400.000,00 e non deve essere superiore a € 1.500.000,00</t>
  </si>
  <si>
    <r>
      <rPr>
        <b/>
        <sz val="11"/>
        <color rgb="FF00000A"/>
        <rFont val="Calibri"/>
        <family val="2"/>
      </rPr>
      <t>A)</t>
    </r>
    <r>
      <rPr>
        <sz val="11"/>
        <color rgb="FF00000A"/>
        <rFont val="Calibri"/>
        <family val="2"/>
      </rPr>
      <t xml:space="preserve">  </t>
    </r>
    <r>
      <rPr>
        <b/>
        <sz val="11"/>
        <color indexed="8"/>
        <rFont val="Calibri"/>
        <family val="2"/>
      </rPr>
      <t>Opere murarie ed impiantistiche (idriche, sanitarie, elettriche, condizionamento, fibra ottica, etc..) ivi inclusi gli impianti per la produzione di energia da fonti rinnovabili ad uso esclusivo della struttura</t>
    </r>
    <r>
      <rPr>
        <sz val="11"/>
        <color rgb="FF00000A"/>
        <rFont val="Calibri"/>
        <family val="2"/>
      </rPr>
      <t xml:space="preserve">, nel limite del 60% dell’investimento ammissibile dell’intero progetto. </t>
    </r>
  </si>
  <si>
    <t xml:space="preserve">Totale A) </t>
  </si>
  <si>
    <r>
      <t>Totale B)</t>
    </r>
    <r>
      <rPr>
        <sz val="11"/>
        <color indexed="8"/>
        <rFont val="Calibri"/>
        <family val="2"/>
        <scheme val="minor"/>
      </rPr>
      <t xml:space="preserve"> </t>
    </r>
  </si>
  <si>
    <t>Totale D)</t>
  </si>
  <si>
    <t>C) Brevetti, licenze, know-how e conoscenze tecniche non brevettate</t>
  </si>
  <si>
    <t>C2.1) Progetti presentati da giovani e/o donne. Il punteggio è assegnato in presenza del requisito (on-off): viene attribuito nel caso in cui l’impresa proponente si qualifichi come impresa giovanile  o femminile</t>
  </si>
  <si>
    <t>C3.1) Progetti presentati da soggetti vittime dei reati di tipo mafioso (di cui all'articolo 4, comma 1, della Legge 22 dicembre 1999, n. 512) o vittime delle richieste estorsive e dell'usura (ai sensi dell’articolo 3, comma 1, della Legge 23 febbraio 1999, n. 44
Il punteggio è assegnato in presenza del requisito (on-off): viene attribuito in relazione a sentenza/e, penale e/o civile, o, ove ricorre, decreto che dispone il giudizio nel relativo procedimento penale</t>
  </si>
  <si>
    <t>D1.1) Rapporto tra costi progetto e dal volume di affari da ultima dichiarazione fiscale presentata (R= costi totali ammissibili/volume di affari da dichiarazione fiscale presentata , attestato da un tecnico abilitato (dottore commercialista, revisore, ecc.)).
Il punteggio sarà attribuito come segue:
se R è inferiore a 0,2 = punti 10
se R è superiore a 0,2 e fino a 0,5 = punti 5
se R è superiore a 0,5 = punti 0</t>
  </si>
  <si>
    <t>D1.2) Rapporto tra spese per macchinari, attrezzature varie, arredi e hardware (voci b e c del par. 3.4.1) e il totale delle spese ammissibili:
- Minore o uguale al 30% = 0
- superiore al 30 e fino al 40% = 3
- superiore al 40% e fino al 50% = 6 punti
- superiore al 50% e fino al 60% = 8 punti
- superiore al 60% = 10 punti</t>
  </si>
  <si>
    <t>Contributo alla transizione ecologica e digitale</t>
  </si>
  <si>
    <t>B2.2) Progetti che prevedono spese relative ad interventi di riduzione delle barriere architettoniche:
Assenza = 0 punti
Presenza = 7,5 punti
Il punteggio è assegnato in presenza del requisito (on-off)</t>
  </si>
  <si>
    <t xml:space="preserve"> (R= costi totali ammissibili/volume di affari da dichiarazione fiscale presentata , attestato da un tecnico abilitato (dottore commercialista, revisore, ecc.)</t>
  </si>
  <si>
    <t xml:space="preserve"> Determinazione del CONTRIBUTO RICHIESTO (RIEPILOGO)</t>
  </si>
  <si>
    <t xml:space="preserve"> Determinazione del CONTRIBUTO CONCEDIBILE (RIEPILOGO)</t>
  </si>
  <si>
    <t>Fornire informazioni utili ai fini dell'attribuzione dei punteggi: A 1.2)-B 2.1)-B 2.2)-B 2.3)-C 1.1)-D 2.1)-D 2.2)</t>
  </si>
  <si>
    <t>A1.2) Progetti coerenti con una delle traiettorie dell’area di innovazione “Turismo e cultura” della RIS 3 Calabria 2021-2027 (di cui alla DGR n. 144 del 31/03/2023). Il punteggio è assegnato in presenza del requisito di investimenti volti all’utilizzo di:
      - Sistemi, applicazioni e tecnologie per il turismo, la fruizione della cultura e l'attrattività del territorio regionale (Traiettoria 1);
      - Tecnologie e modelli di co-creazione di nuovi percorsi turistici esperienziali e conoscitive (Traiettoria 4);
Il punteggio è assegnato in presenza del requisito (on-off):
Assenza = 0 punti
Presenza = 5 punti</t>
  </si>
  <si>
    <t xml:space="preserve">      - Progetti che prevedono spese relative ad interventi di riduzione delle barriere architettoniche;
      - Progetti che NON prevedono spese relative ad interventi di riduzione delle barriere architettoniche.</t>
  </si>
  <si>
    <t xml:space="preserve">      - Progetti che prevedono spazi e servizi dedicati allo smartworking ad uso dei clienti
      - Progetti che NON prevedono spazi e servizi dedicati allo smartworking ad uso dei clienti</t>
  </si>
  <si>
    <t>C1.1) Presenza di sistemi di gestione finalizzati a ridurre gli impatti ambientali delle produzioni e/o a garantire la sostenibilità aziendale. Il punteggio è assegnato in presenza del requisito (on-off): viene attribuito nel caso in cui il soggetto proponente disponga al momento della presentazione della domanda o prevede di realizzare nell’ambito del progetto proposto almeno uno dei sistemi di gestione sotto elencati:
      - ISO 14001
      - ISO 50001
      - EMAS
      - ISO 45001
      - ESG</t>
  </si>
  <si>
    <t xml:space="preserve">      - Impresa giovanile
      - Impresa femminile</t>
  </si>
  <si>
    <t xml:space="preserve">      - Progetti presentati da soggetti vittime dei reati di tipo mafioso 
      - Progetti presentati da vittime delle richieste estorsive e dell'usura</t>
  </si>
  <si>
    <t>D2.1) Presenza nel progetto di soluzioni per la transizione ecologica. 
Il punteggio è assegnato in presenza del requisito (on-off)
Gli interventi dovranno riguardare una o più delle seguenti tipologie:
      - realizzazione di servizi turistici (i.e. connessi ad aree giochi, aree sport, aree animazione, ecc.) improntati sulla sostenibilità ambientale
      - azioni di pianificazione strategica, organizzativa ed operativa per la redazione e implementazione di sistemi di misurazione degli impatti ambientali (i.e. per monitoraggio consumi idrici, energetici, qualità aria, domotica, ecc.)</t>
  </si>
  <si>
    <t>D2.3) Presenza nel progetto di interventi e soluzioni tecnologico-digitali innovative, che utilizzano una o più delle seguenti tecnologie:
      - Artificial intelligence, Big Data and analytics
      - Internet of Things (IoT)
      - Immersive technologies (realtà aumentata, realtà virtuale e ricostruzioni 3D)
Il punteggio è assegnato in presenza del requisito (on-off):</t>
  </si>
  <si>
    <t>Il sottoscritto _____________________________, nato a _______________ residente in _____________________________________________, C.F.__________________________________________________</t>
  </si>
  <si>
    <t>consapevole delle responsabilità penali cui può andare incontro in caso di dichiarazioni mendaci, ai sensi e per gli effetti dell’art. 76 del D.P.R. 28 dicembre 2000, n. 445,</t>
  </si>
  <si>
    <t>DICHIARA</t>
  </si>
  <si>
    <t xml:space="preserve"> - che le informazioni riportate nel presente Formulario sono veritiere e, ove riferite a elementi previsionali, basate su stime ragionevoli;
 - che i valori esposti relativi alla spesa ammissibile, per la quale il contributo è richiesto, si basa su i) preventivi predisposti nella disponibilità del richiedente e/o ii) su stime ragionevoli effettuate dal richiedente medesimo in collaborazione con il fornitore dei beni e servizi.</t>
  </si>
  <si>
    <t>RICHIEDE</t>
  </si>
  <si>
    <t>al fine della realizzazione del progetto di cui al presente Formulario, un contributo pari a €:</t>
  </si>
  <si>
    <t>Firma digitale Legale Rappresentante</t>
  </si>
  <si>
    <t>N.B.: da produrre in formato PDF e firmato digitalmente (p7m)</t>
  </si>
  <si>
    <t>ART. 14   Spese di cui alle lettere A), B) e C) del par. 3.4, comma 1</t>
  </si>
  <si>
    <t>B) Arredi, macchinari impianti ed attrezzature varie</t>
  </si>
  <si>
    <t>Percentuale di agevolazione richiesta inferiore a quella massima concedibile</t>
  </si>
  <si>
    <r>
      <t>D)</t>
    </r>
    <r>
      <rPr>
        <sz val="11"/>
        <rFont val="Calibri"/>
        <family val="2"/>
        <scheme val="minor"/>
      </rPr>
      <t xml:space="preserve"> </t>
    </r>
    <r>
      <rPr>
        <b/>
        <sz val="11"/>
        <rFont val="Calibri"/>
        <family val="2"/>
        <scheme val="minor"/>
      </rPr>
      <t xml:space="preserve">Servizi di consulenza, </t>
    </r>
    <r>
      <rPr>
        <sz val="11"/>
        <rFont val="Calibri"/>
        <family val="2"/>
        <scheme val="minor"/>
      </rPr>
      <t xml:space="preserve">nel limite del 20% dell’investimento ammissibile dell’intero progetto. </t>
    </r>
  </si>
  <si>
    <t xml:space="preserve">A1.1) Posti di lavoro creati. L’indicatore è soddisfatto nel caso in cui l’impresa si impegni ad assumere nuovi addetti da impiegare nell’unità operativa oggetto di intervento. I nuovi addetti devono essere incrementali rispetto al numero di addetti dell’impresa al momento della presentazione della domanda. L’incremento occupazionale deve essere garantito per almeno 12 mesi dalla data di assunzione dei nuovi addetti.
Sono assegnati 5 punti per ogni assunzione (fino a un massimo di 10 punti).
La comunicazione relativa all’assunzione va trasmessa entro 180 giorni dalla notifica del provvedimento di concessione del contributo. </t>
  </si>
  <si>
    <t>B1.1) Quota di Cofinanziamento privato. Percentuale di agevolazione richiesta inferiore a quella massima concedibile: vengono attribuiti 2 punti per ogni punto percentuale di contributo in conto capitale richiesto in meno rispetto a quello massimo concedibile, fino ad un massimo di 10 punti.</t>
  </si>
  <si>
    <t>B2.1) Progetti realizzati a partire dai risultati conseguiti da uno o più dei seguenti documenti:
      - Studio di fattibilità tecnico-economica
      - Progetti di innovazione
      - Piano energetico aziendale
Il punteggio viene assegnato in caso di presenza di detti documenti, il cui contenuto sia attinente al progetto presentato. Le informazioni relative al soddisfacimento del criterio devono essere documentate.
Il punteggio è assegnato in presenza del requisito (on-off)</t>
  </si>
  <si>
    <t>B2.3) Progetti che prevedono spazi e servizi dedicati allo smartworking ad uso dei clienti (previsione di postazioni di lavoro in spazi dedicati raggiunti da connessione wi-fi a banda larga (fibra), possibilità di fare videoconferenze online, ecc..):
Il punteggio è assegnato in presenza del requisito (on-off)
Assenza = 0 punti
Presenza = 7,5 punti</t>
  </si>
  <si>
    <t>Piccola impresa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</si>
</sst>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0.00_ ;[Red]\-#,##0.00\ "/>
  </numFmts>
  <fonts count="37" x14ac:knownFonts="1">
    <font>
      <sz val="10"/>
      <color rgb="FF000000"/>
      <name val="Times New Roman"/>
      <family val="1"/>
    </font>
    <font>
      <b/>
      <sz val="11"/>
      <name val="Calibri"/>
      <family val="2"/>
    </font>
    <font>
      <i/>
      <sz val="9"/>
      <name val="Calibri"/>
      <family val="2"/>
    </font>
    <font>
      <b/>
      <sz val="11"/>
      <color indexed="8"/>
      <name val="Calibri"/>
      <family val="2"/>
    </font>
    <font>
      <sz val="10"/>
      <color rgb="FF000000"/>
      <name val="Times New Roman"/>
      <family val="1"/>
    </font>
    <font>
      <sz val="10"/>
      <color rgb="FF000000"/>
      <name val="Calibri"/>
      <family val="2"/>
      <scheme val="minor"/>
    </font>
    <font>
      <b/>
      <sz val="11"/>
      <name val="Calibri"/>
      <family val="2"/>
      <scheme val="minor"/>
    </font>
    <font>
      <sz val="11"/>
      <name val="Calibri"/>
      <family val="2"/>
      <scheme val="minor"/>
    </font>
    <font>
      <b/>
      <sz val="10"/>
      <color rgb="FF000000"/>
      <name val="Calibri"/>
      <family val="2"/>
      <scheme val="minor"/>
    </font>
    <font>
      <sz val="12"/>
      <color rgb="FF000000"/>
      <name val="Calibri"/>
      <family val="2"/>
    </font>
    <font>
      <sz val="11"/>
      <color rgb="FF00000A"/>
      <name val="Calibri"/>
      <family val="2"/>
    </font>
    <font>
      <b/>
      <sz val="8"/>
      <color theme="1"/>
      <name val="Calibri"/>
      <family val="2"/>
      <scheme val="minor"/>
    </font>
    <font>
      <b/>
      <sz val="12"/>
      <name val="Calibri"/>
      <family val="2"/>
      <scheme val="minor"/>
    </font>
    <font>
      <b/>
      <sz val="11"/>
      <color rgb="FF00000A"/>
      <name val="Calibri"/>
      <family val="2"/>
    </font>
    <font>
      <sz val="10"/>
      <color theme="1"/>
      <name val="Calibri"/>
      <family val="2"/>
      <scheme val="minor"/>
    </font>
    <font>
      <b/>
      <sz val="11"/>
      <color indexed="8"/>
      <name val="Calibri"/>
      <family val="2"/>
      <scheme val="minor"/>
    </font>
    <font>
      <sz val="11"/>
      <color indexed="8"/>
      <name val="Calibri"/>
      <family val="2"/>
      <scheme val="minor"/>
    </font>
    <font>
      <b/>
      <sz val="12"/>
      <color rgb="FF000000"/>
      <name val="Calibri"/>
      <family val="2"/>
      <scheme val="minor"/>
    </font>
    <font>
      <b/>
      <i/>
      <sz val="12"/>
      <name val="Calibri"/>
      <family val="2"/>
      <scheme val="minor"/>
    </font>
    <font>
      <b/>
      <i/>
      <sz val="12"/>
      <name val="Calibri"/>
      <family val="2"/>
    </font>
    <font>
      <b/>
      <sz val="10"/>
      <color theme="1"/>
      <name val="Calibri"/>
      <family val="2"/>
    </font>
    <font>
      <sz val="8"/>
      <name val="Times New Roman"/>
      <family val="1"/>
    </font>
    <font>
      <b/>
      <sz val="9"/>
      <color theme="1"/>
      <name val="Calibri"/>
      <family val="2"/>
      <scheme val="minor"/>
    </font>
    <font>
      <b/>
      <sz val="9"/>
      <color rgb="FF000000"/>
      <name val="Calibri"/>
      <family val="2"/>
      <scheme val="minor"/>
    </font>
    <font>
      <sz val="8"/>
      <color theme="1"/>
      <name val="Calibri"/>
      <family val="2"/>
    </font>
    <font>
      <sz val="8"/>
      <color theme="1"/>
      <name val="Arial"/>
      <family val="2"/>
    </font>
    <font>
      <b/>
      <sz val="10"/>
      <name val="Calibri"/>
      <family val="2"/>
      <scheme val="minor"/>
    </font>
    <font>
      <b/>
      <sz val="11"/>
      <color theme="0"/>
      <name val="Calibri"/>
      <family val="2"/>
    </font>
    <font>
      <b/>
      <sz val="16"/>
      <color theme="1"/>
      <name val="Calibri"/>
      <family val="2"/>
    </font>
    <font>
      <sz val="11"/>
      <color theme="1"/>
      <name val="Calibri"/>
      <family val="2"/>
    </font>
    <font>
      <b/>
      <sz val="12"/>
      <color theme="0"/>
      <name val="Calibri"/>
      <family val="2"/>
    </font>
    <font>
      <b/>
      <sz val="11"/>
      <color theme="1"/>
      <name val="Calibri"/>
      <family val="2"/>
      <scheme val="minor"/>
    </font>
    <font>
      <sz val="11"/>
      <color rgb="FF000000"/>
      <name val="Calibri"/>
      <family val="2"/>
      <scheme val="minor"/>
    </font>
    <font>
      <sz val="11"/>
      <color rgb="FF000000"/>
      <name val="Times New Roman"/>
      <family val="1"/>
    </font>
    <font>
      <b/>
      <sz val="11"/>
      <color theme="1"/>
      <name val="Calibri"/>
      <family val="2"/>
    </font>
    <font>
      <sz val="10"/>
      <color theme="0" tint="-0.14999847407452621"/>
      <name val="Times New Roman"/>
      <family val="1"/>
    </font>
    <font>
      <sz val="10"/>
      <color theme="0" tint="-0.1499984740745262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E6E6E6"/>
      </patternFill>
    </fill>
    <fill>
      <patternFill patternType="solid">
        <fgColor rgb="FFF1F1F1"/>
      </patternFill>
    </fill>
    <fill>
      <patternFill patternType="solid">
        <fgColor theme="0" tint="-4.9989318521683403E-2"/>
        <bgColor indexed="64"/>
      </patternFill>
    </fill>
    <fill>
      <patternFill patternType="solid">
        <fgColor rgb="FFE4E4E4"/>
      </patternFill>
    </fill>
    <fill>
      <patternFill patternType="solid">
        <fgColor rgb="FFFFFF00"/>
        <bgColor indexed="64"/>
      </patternFill>
    </fill>
    <fill>
      <patternFill patternType="solid">
        <fgColor theme="0" tint="-0.14999847407452621"/>
        <bgColor indexed="64"/>
      </patternFill>
    </fill>
    <fill>
      <patternFill patternType="solid">
        <fgColor theme="4"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style="medium">
        <color theme="1" tint="0.34998626667073579"/>
      </right>
      <top style="medium">
        <color theme="1" tint="0.34998626667073579"/>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theme="1" tint="0.34998626667073579"/>
      </right>
      <top style="medium">
        <color theme="1" tint="0.34998626667073579"/>
      </top>
      <bottom/>
      <diagonal/>
    </border>
    <border>
      <left/>
      <right style="thin">
        <color theme="1" tint="0.34998626667073579"/>
      </right>
      <top/>
      <bottom style="medium">
        <color theme="1" tint="0.34998626667073579"/>
      </bottom>
      <diagonal/>
    </border>
    <border>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style="thin">
        <color theme="1" tint="0.34998626667073579"/>
      </left>
      <right/>
      <top style="medium">
        <color theme="1" tint="0.34998626667073579"/>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4" fillId="0" borderId="0" applyFont="0" applyFill="0" applyBorder="0" applyAlignment="0" applyProtection="0"/>
    <xf numFmtId="43" fontId="4" fillId="0" borderId="0" applyFont="0" applyFill="0" applyBorder="0" applyAlignment="0" applyProtection="0"/>
    <xf numFmtId="0" fontId="24" fillId="0" borderId="0"/>
    <xf numFmtId="0" fontId="25" fillId="0" borderId="0"/>
  </cellStyleXfs>
  <cellXfs count="200">
    <xf numFmtId="0" fontId="0" fillId="0" borderId="0" xfId="0" applyAlignment="1">
      <alignment horizontal="left" vertical="top"/>
    </xf>
    <xf numFmtId="9" fontId="11" fillId="0" borderId="13" xfId="1" applyFont="1" applyFill="1" applyBorder="1" applyAlignment="1" applyProtection="1">
      <alignment horizontal="center" vertical="center"/>
      <protection hidden="1"/>
    </xf>
    <xf numFmtId="9" fontId="11" fillId="0" borderId="15" xfId="1" applyFont="1" applyFill="1" applyBorder="1" applyAlignment="1" applyProtection="1">
      <alignment horizontal="center" vertical="center"/>
      <protection hidden="1"/>
    </xf>
    <xf numFmtId="9" fontId="11" fillId="0" borderId="9" xfId="1" applyFont="1" applyFill="1" applyBorder="1" applyAlignment="1" applyProtection="1">
      <alignment horizontal="center" vertical="center"/>
      <protection hidden="1"/>
    </xf>
    <xf numFmtId="9" fontId="11" fillId="0" borderId="14" xfId="1" applyFont="1" applyFill="1" applyBorder="1" applyAlignment="1" applyProtection="1">
      <alignment horizontal="center" vertical="center"/>
      <protection hidden="1"/>
    </xf>
    <xf numFmtId="0" fontId="20" fillId="8" borderId="17" xfId="0" applyFont="1" applyFill="1" applyBorder="1" applyAlignment="1" applyProtection="1">
      <alignment horizontal="center" vertical="center" wrapText="1"/>
      <protection hidden="1"/>
    </xf>
    <xf numFmtId="0" fontId="5" fillId="7" borderId="18"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22" fillId="5" borderId="16" xfId="0" applyFont="1" applyFill="1" applyBorder="1" applyAlignment="1" applyProtection="1">
      <alignment vertical="center" wrapText="1"/>
      <protection hidden="1"/>
    </xf>
    <xf numFmtId="0" fontId="22" fillId="5" borderId="10" xfId="0" applyFont="1" applyFill="1" applyBorder="1" applyAlignment="1" applyProtection="1">
      <alignment horizontal="center" vertical="center" wrapText="1"/>
      <protection hidden="1"/>
    </xf>
    <xf numFmtId="0" fontId="22" fillId="5" borderId="11" xfId="0" applyFont="1" applyFill="1" applyBorder="1" applyAlignment="1" applyProtection="1">
      <alignment horizontal="center" vertical="center" wrapText="1"/>
      <protection hidden="1"/>
    </xf>
    <xf numFmtId="40" fontId="5" fillId="7" borderId="19" xfId="0" applyNumberFormat="1" applyFont="1" applyFill="1" applyBorder="1" applyAlignment="1" applyProtection="1">
      <alignment horizontal="center" vertical="center"/>
      <protection hidden="1"/>
    </xf>
    <xf numFmtId="9" fontId="5" fillId="7" borderId="19" xfId="1" applyFont="1" applyFill="1" applyBorder="1" applyAlignment="1" applyProtection="1">
      <alignment horizontal="center" vertical="center"/>
      <protection hidden="1"/>
    </xf>
    <xf numFmtId="40" fontId="5" fillId="7" borderId="20" xfId="0" applyNumberFormat="1" applyFont="1" applyFill="1" applyBorder="1" applyAlignment="1" applyProtection="1">
      <alignment horizontal="center" vertical="center"/>
      <protection hidden="1"/>
    </xf>
    <xf numFmtId="40" fontId="5" fillId="7" borderId="1" xfId="0" applyNumberFormat="1" applyFont="1" applyFill="1" applyBorder="1" applyAlignment="1" applyProtection="1">
      <alignment horizontal="center" vertical="center"/>
      <protection hidden="1"/>
    </xf>
    <xf numFmtId="9" fontId="5" fillId="7" borderId="1" xfId="1" applyFont="1" applyFill="1" applyBorder="1" applyAlignment="1" applyProtection="1">
      <alignment horizontal="center" vertical="center"/>
      <protection hidden="1"/>
    </xf>
    <xf numFmtId="0" fontId="22" fillId="5" borderId="21" xfId="0" applyFont="1" applyFill="1" applyBorder="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40" fontId="5" fillId="7" borderId="2" xfId="0" applyNumberFormat="1" applyFont="1" applyFill="1" applyBorder="1" applyAlignment="1" applyProtection="1">
      <alignment horizontal="center" vertical="center"/>
      <protection hidden="1"/>
    </xf>
    <xf numFmtId="0" fontId="22" fillId="5" borderId="1" xfId="0" applyFont="1" applyFill="1" applyBorder="1" applyAlignment="1" applyProtection="1">
      <alignment horizontal="center" vertical="center" wrapText="1"/>
      <protection hidden="1"/>
    </xf>
    <xf numFmtId="165" fontId="31" fillId="5" borderId="13" xfId="0" applyNumberFormat="1" applyFont="1" applyFill="1" applyBorder="1" applyAlignment="1" applyProtection="1">
      <alignment horizontal="left" vertical="center" wrapText="1"/>
      <protection hidden="1"/>
    </xf>
    <xf numFmtId="0" fontId="17" fillId="0" borderId="6" xfId="0" applyFont="1" applyBorder="1" applyAlignment="1" applyProtection="1">
      <alignment horizontal="center" vertical="center"/>
      <protection hidden="1"/>
    </xf>
    <xf numFmtId="0" fontId="0" fillId="0" borderId="0" xfId="0"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0" fillId="0" borderId="0" xfId="0" applyAlignment="1" applyProtection="1">
      <alignment horizontal="left" vertical="top"/>
      <protection hidden="1"/>
    </xf>
    <xf numFmtId="0" fontId="0" fillId="0" borderId="0" xfId="0" applyAlignment="1" applyProtection="1">
      <alignment horizontal="left" vertical="center"/>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protection locked="0"/>
    </xf>
    <xf numFmtId="0" fontId="5" fillId="2" borderId="0" xfId="0" applyFont="1" applyFill="1" applyAlignment="1" applyProtection="1">
      <alignment horizontal="left" vertical="top"/>
      <protection hidden="1"/>
    </xf>
    <xf numFmtId="0" fontId="5" fillId="0" borderId="0" xfId="0" applyFont="1" applyAlignment="1" applyProtection="1">
      <alignment horizontal="left" vertical="top"/>
      <protection hidden="1"/>
    </xf>
    <xf numFmtId="0" fontId="5" fillId="2" borderId="0" xfId="0" applyFont="1" applyFill="1" applyAlignment="1" applyProtection="1">
      <alignment horizontal="left" vertical="top"/>
      <protection locked="0"/>
    </xf>
    <xf numFmtId="0" fontId="5" fillId="0" borderId="0" xfId="0" applyFont="1" applyAlignment="1" applyProtection="1">
      <alignment horizontal="left" vertical="top"/>
      <protection locked="0"/>
    </xf>
    <xf numFmtId="0" fontId="7" fillId="0" borderId="2" xfId="0" applyFont="1" applyBorder="1" applyAlignment="1" applyProtection="1">
      <alignment horizontal="left" vertical="top" wrapText="1" indent="1"/>
      <protection locked="0"/>
    </xf>
    <xf numFmtId="0" fontId="5" fillId="2" borderId="2"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7" fillId="0" borderId="1" xfId="0" applyFont="1" applyBorder="1" applyAlignment="1" applyProtection="1">
      <alignment horizontal="left" vertical="center" wrapText="1"/>
      <protection locked="0"/>
    </xf>
    <xf numFmtId="43" fontId="5" fillId="0" borderId="1" xfId="2" applyFont="1" applyBorder="1" applyAlignment="1" applyProtection="1">
      <alignment horizontal="right" vertical="center" wrapText="1"/>
      <protection locked="0"/>
    </xf>
    <xf numFmtId="43" fontId="5" fillId="0" borderId="5" xfId="2" applyFont="1" applyBorder="1" applyAlignment="1" applyProtection="1">
      <alignment horizontal="right" vertical="center" wrapText="1"/>
      <protection locked="0"/>
    </xf>
    <xf numFmtId="0" fontId="7" fillId="0" borderId="2"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2" borderId="0" xfId="0" applyFont="1" applyFill="1" applyAlignment="1" applyProtection="1">
      <alignment horizontal="left" vertical="center"/>
      <protection locked="0"/>
    </xf>
    <xf numFmtId="0" fontId="5" fillId="0" borderId="0" xfId="0" applyFont="1" applyAlignment="1" applyProtection="1">
      <alignment horizontal="left" vertical="center"/>
      <protection locked="0"/>
    </xf>
    <xf numFmtId="9" fontId="5" fillId="2" borderId="0" xfId="1" applyFont="1" applyFill="1" applyAlignment="1" applyProtection="1">
      <alignment horizontal="center" vertical="center"/>
      <protection locked="0"/>
    </xf>
    <xf numFmtId="0" fontId="6" fillId="8" borderId="1" xfId="0" applyFont="1" applyFill="1" applyBorder="1" applyAlignment="1" applyProtection="1">
      <alignment horizontal="left" vertical="center" wrapText="1"/>
      <protection hidden="1"/>
    </xf>
    <xf numFmtId="0" fontId="6" fillId="8" borderId="1" xfId="0" applyFont="1" applyFill="1" applyBorder="1" applyAlignment="1" applyProtection="1">
      <alignment horizontal="center" vertical="center" wrapText="1"/>
      <protection hidden="1"/>
    </xf>
    <xf numFmtId="0" fontId="1" fillId="8" borderId="1" xfId="0" applyFont="1" applyFill="1" applyBorder="1" applyAlignment="1" applyProtection="1">
      <alignment horizontal="left" vertical="center" wrapText="1"/>
      <protection hidden="1"/>
    </xf>
    <xf numFmtId="43" fontId="8" fillId="8" borderId="1" xfId="2" applyFont="1" applyFill="1" applyBorder="1" applyAlignment="1" applyProtection="1">
      <alignment horizontal="right" vertical="center" wrapText="1"/>
      <protection hidden="1"/>
    </xf>
    <xf numFmtId="164" fontId="26" fillId="8" borderId="2" xfId="0" applyNumberFormat="1" applyFont="1" applyFill="1" applyBorder="1" applyAlignment="1" applyProtection="1">
      <alignment horizontal="center" vertical="center" wrapText="1"/>
      <protection hidden="1"/>
    </xf>
    <xf numFmtId="0" fontId="5" fillId="0" borderId="28" xfId="0" applyFont="1" applyBorder="1" applyAlignment="1" applyProtection="1">
      <alignment horizontal="left" vertical="top"/>
      <protection hidden="1"/>
    </xf>
    <xf numFmtId="0" fontId="23" fillId="2" borderId="29" xfId="0" applyFont="1" applyFill="1" applyBorder="1" applyAlignment="1" applyProtection="1">
      <alignment horizontal="center" vertical="center" wrapText="1"/>
      <protection hidden="1"/>
    </xf>
    <xf numFmtId="0" fontId="10" fillId="8" borderId="12" xfId="0" applyFont="1" applyFill="1" applyBorder="1" applyAlignment="1" applyProtection="1">
      <alignment horizontal="left" vertical="center" wrapText="1"/>
      <protection hidden="1"/>
    </xf>
    <xf numFmtId="2" fontId="5" fillId="8" borderId="1" xfId="0" applyNumberFormat="1" applyFont="1" applyFill="1" applyBorder="1" applyAlignment="1" applyProtection="1">
      <alignment horizontal="right" vertical="center" wrapText="1"/>
      <protection hidden="1"/>
    </xf>
    <xf numFmtId="2" fontId="5" fillId="8" borderId="2" xfId="0" applyNumberFormat="1" applyFont="1" applyFill="1" applyBorder="1" applyAlignment="1" applyProtection="1">
      <alignment horizontal="right" vertical="center" wrapText="1"/>
      <protection hidden="1"/>
    </xf>
    <xf numFmtId="43" fontId="5" fillId="8" borderId="2" xfId="2" applyFont="1" applyFill="1" applyBorder="1" applyAlignment="1" applyProtection="1">
      <alignment horizontal="right" vertical="center" wrapText="1"/>
      <protection hidden="1"/>
    </xf>
    <xf numFmtId="43" fontId="5" fillId="8" borderId="6" xfId="2" applyFont="1" applyFill="1" applyBorder="1" applyAlignment="1" applyProtection="1">
      <alignment horizontal="right" vertical="center" wrapText="1"/>
      <protection hidden="1"/>
    </xf>
    <xf numFmtId="43" fontId="8" fillId="8" borderId="2" xfId="2" applyFont="1" applyFill="1" applyBorder="1" applyAlignment="1" applyProtection="1">
      <alignment horizontal="right" vertical="center" wrapText="1"/>
      <protection hidden="1"/>
    </xf>
    <xf numFmtId="0" fontId="1" fillId="8" borderId="1" xfId="0" applyFont="1" applyFill="1" applyBorder="1" applyAlignment="1" applyProtection="1">
      <alignment horizontal="right" vertical="center" wrapText="1"/>
      <protection hidden="1"/>
    </xf>
    <xf numFmtId="0" fontId="13" fillId="8" borderId="12" xfId="0" applyFont="1" applyFill="1" applyBorder="1" applyAlignment="1" applyProtection="1">
      <alignment horizontal="left" vertical="center" wrapText="1"/>
      <protection hidden="1"/>
    </xf>
    <xf numFmtId="43" fontId="5" fillId="8" borderId="1" xfId="2" applyFont="1" applyFill="1" applyBorder="1" applyAlignment="1" applyProtection="1">
      <alignment horizontal="right" vertical="center" wrapText="1"/>
      <protection hidden="1"/>
    </xf>
    <xf numFmtId="43" fontId="5" fillId="8" borderId="2" xfId="2" applyFont="1" applyFill="1" applyBorder="1" applyAlignment="1" applyProtection="1">
      <alignment horizontal="center" vertical="center" wrapText="1"/>
      <protection hidden="1"/>
    </xf>
    <xf numFmtId="0" fontId="15" fillId="8" borderId="1" xfId="0" applyFont="1" applyFill="1" applyBorder="1" applyAlignment="1" applyProtection="1">
      <alignment horizontal="right" vertical="center" wrapText="1"/>
      <protection hidden="1"/>
    </xf>
    <xf numFmtId="0" fontId="5" fillId="2" borderId="9" xfId="0" applyFont="1" applyFill="1" applyBorder="1" applyAlignment="1" applyProtection="1">
      <alignment horizontal="left" vertical="center"/>
      <protection hidden="1"/>
    </xf>
    <xf numFmtId="0" fontId="17" fillId="0" borderId="6" xfId="0" applyFont="1" applyBorder="1" applyAlignment="1" applyProtection="1">
      <alignment horizontal="left" vertical="top"/>
      <protection hidden="1"/>
    </xf>
    <xf numFmtId="0" fontId="5" fillId="0" borderId="7" xfId="0" applyFont="1" applyBorder="1" applyAlignment="1" applyProtection="1">
      <alignment horizontal="left" vertical="top"/>
      <protection hidden="1"/>
    </xf>
    <xf numFmtId="0" fontId="5" fillId="0" borderId="12" xfId="0" applyFont="1" applyBorder="1" applyAlignment="1" applyProtection="1">
      <alignment horizontal="left" vertical="top"/>
      <protection hidden="1"/>
    </xf>
    <xf numFmtId="0" fontId="5" fillId="0" borderId="0" xfId="0" applyFont="1" applyAlignment="1" applyProtection="1">
      <alignment horizontal="left" vertical="center"/>
      <protection hidden="1"/>
    </xf>
    <xf numFmtId="165" fontId="5" fillId="8" borderId="0" xfId="0" applyNumberFormat="1" applyFont="1" applyFill="1" applyAlignment="1" applyProtection="1">
      <alignment horizontal="center" vertical="center"/>
      <protection hidden="1"/>
    </xf>
    <xf numFmtId="9" fontId="0" fillId="8" borderId="0" xfId="1" applyFont="1" applyFill="1" applyAlignment="1" applyProtection="1">
      <alignment horizontal="center" vertical="center"/>
      <protection hidden="1"/>
    </xf>
    <xf numFmtId="9" fontId="5" fillId="8" borderId="0" xfId="1" applyFont="1" applyFill="1" applyAlignment="1" applyProtection="1">
      <alignment horizontal="center" vertical="center"/>
      <protection hidden="1"/>
    </xf>
    <xf numFmtId="2" fontId="35" fillId="8" borderId="0" xfId="0" applyNumberFormat="1" applyFont="1" applyFill="1" applyAlignment="1" applyProtection="1">
      <alignment horizontal="center" vertical="center"/>
      <protection hidden="1"/>
    </xf>
    <xf numFmtId="2" fontId="36" fillId="8" borderId="0" xfId="1" applyNumberFormat="1" applyFont="1" applyFill="1" applyAlignment="1" applyProtection="1">
      <alignment horizontal="center" vertical="center"/>
      <protection hidden="1"/>
    </xf>
    <xf numFmtId="9" fontId="0" fillId="0" borderId="0" xfId="1" applyFont="1" applyFill="1" applyAlignment="1" applyProtection="1">
      <alignment horizontal="center" vertical="center"/>
      <protection hidden="1"/>
    </xf>
    <xf numFmtId="9" fontId="5" fillId="0" borderId="0" xfId="1" applyFont="1" applyFill="1" applyAlignment="1" applyProtection="1">
      <alignment horizontal="center" vertical="center"/>
      <protection hidden="1"/>
    </xf>
    <xf numFmtId="2" fontId="5" fillId="0" borderId="0" xfId="1" applyNumberFormat="1" applyFont="1" applyFill="1" applyAlignment="1" applyProtection="1">
      <alignment horizontal="center" vertical="center"/>
      <protection hidden="1"/>
    </xf>
    <xf numFmtId="0" fontId="5" fillId="0" borderId="0" xfId="0" applyFont="1" applyAlignment="1" applyProtection="1">
      <alignment horizontal="center" vertical="center"/>
      <protection hidden="1"/>
    </xf>
    <xf numFmtId="9" fontId="0" fillId="0" borderId="0" xfId="1" applyFont="1" applyFill="1" applyAlignment="1" applyProtection="1">
      <alignment horizontal="center" vertical="center"/>
      <protection locked="0"/>
    </xf>
    <xf numFmtId="0" fontId="17" fillId="0" borderId="0" xfId="0" applyFont="1" applyAlignment="1" applyProtection="1">
      <alignment horizontal="left" vertical="center"/>
      <protection hidden="1"/>
    </xf>
    <xf numFmtId="0" fontId="6" fillId="3" borderId="1"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left" vertical="center" wrapText="1"/>
      <protection hidden="1"/>
    </xf>
    <xf numFmtId="43" fontId="5" fillId="5" borderId="1" xfId="2" applyFont="1" applyFill="1" applyBorder="1" applyAlignment="1" applyProtection="1">
      <alignment vertical="center" wrapText="1"/>
      <protection hidden="1"/>
    </xf>
    <xf numFmtId="43" fontId="5" fillId="5" borderId="1" xfId="2" applyFont="1" applyFill="1" applyBorder="1" applyAlignment="1" applyProtection="1">
      <alignment horizontal="right" vertical="center" wrapText="1"/>
      <protection hidden="1"/>
    </xf>
    <xf numFmtId="43" fontId="5" fillId="5" borderId="5" xfId="2" applyFont="1" applyFill="1" applyBorder="1" applyAlignment="1" applyProtection="1">
      <alignment vertical="center" wrapText="1"/>
      <protection hidden="1"/>
    </xf>
    <xf numFmtId="0" fontId="7" fillId="4" borderId="6" xfId="0" applyFont="1" applyFill="1" applyBorder="1" applyAlignment="1" applyProtection="1">
      <alignment horizontal="left" vertical="center" wrapText="1"/>
      <protection hidden="1"/>
    </xf>
    <xf numFmtId="0" fontId="7" fillId="4" borderId="25" xfId="0" applyFont="1" applyFill="1" applyBorder="1" applyAlignment="1" applyProtection="1">
      <alignment horizontal="left" vertical="center" wrapText="1"/>
      <protection hidden="1"/>
    </xf>
    <xf numFmtId="0" fontId="5" fillId="4" borderId="2" xfId="0" applyFont="1" applyFill="1" applyBorder="1" applyAlignment="1" applyProtection="1">
      <alignment horizontal="left" vertical="center" wrapText="1"/>
      <protection hidden="1"/>
    </xf>
    <xf numFmtId="0" fontId="5" fillId="4" borderId="1" xfId="0" applyFont="1" applyFill="1" applyBorder="1" applyAlignment="1" applyProtection="1">
      <alignment horizontal="left" vertical="center" wrapText="1"/>
      <protection hidden="1"/>
    </xf>
    <xf numFmtId="0" fontId="6" fillId="4" borderId="1" xfId="0" applyFont="1" applyFill="1" applyBorder="1" applyAlignment="1" applyProtection="1">
      <alignment vertical="center" wrapText="1"/>
      <protection hidden="1"/>
    </xf>
    <xf numFmtId="43" fontId="8" fillId="5" borderId="1" xfId="2" applyFont="1" applyFill="1" applyBorder="1" applyAlignment="1" applyProtection="1">
      <alignment vertical="center" wrapText="1"/>
      <protection hidden="1"/>
    </xf>
    <xf numFmtId="43" fontId="8" fillId="5" borderId="1" xfId="2" applyFont="1" applyFill="1" applyBorder="1" applyAlignment="1" applyProtection="1">
      <alignment horizontal="right" vertical="center" wrapText="1"/>
      <protection hidden="1"/>
    </xf>
    <xf numFmtId="43" fontId="5" fillId="2" borderId="1" xfId="2" applyFont="1" applyFill="1" applyBorder="1" applyAlignment="1" applyProtection="1">
      <alignment vertical="center" wrapText="1"/>
      <protection locked="0"/>
    </xf>
    <xf numFmtId="0" fontId="29" fillId="0" borderId="1" xfId="3" applyFont="1" applyBorder="1" applyAlignment="1" applyProtection="1">
      <alignment horizontal="center" vertical="center" wrapText="1"/>
      <protection hidden="1"/>
    </xf>
    <xf numFmtId="0" fontId="29" fillId="0" borderId="1" xfId="3" applyFont="1" applyBorder="1" applyAlignment="1" applyProtection="1">
      <alignment horizontal="left" vertical="center" wrapText="1"/>
      <protection hidden="1"/>
    </xf>
    <xf numFmtId="0" fontId="29" fillId="8" borderId="1" xfId="3" applyFont="1" applyFill="1" applyBorder="1" applyAlignment="1" applyProtection="1">
      <alignment horizontal="left" vertical="center" wrapText="1"/>
      <protection hidden="1"/>
    </xf>
    <xf numFmtId="0" fontId="29" fillId="8" borderId="8" xfId="3" applyFont="1" applyFill="1" applyBorder="1" applyAlignment="1" applyProtection="1">
      <alignment horizontal="left" vertical="center" wrapText="1"/>
      <protection hidden="1"/>
    </xf>
    <xf numFmtId="0" fontId="29" fillId="0" borderId="2" xfId="3" applyFont="1" applyBorder="1" applyAlignment="1" applyProtection="1">
      <alignment horizontal="left" vertical="center" wrapText="1"/>
      <protection hidden="1"/>
    </xf>
    <xf numFmtId="0" fontId="29" fillId="8" borderId="1" xfId="3" applyFont="1" applyFill="1" applyBorder="1" applyAlignment="1" applyProtection="1">
      <alignment horizontal="center" vertical="center" wrapText="1"/>
      <protection hidden="1"/>
    </xf>
    <xf numFmtId="2" fontId="29" fillId="8" borderId="1" xfId="3" applyNumberFormat="1" applyFont="1" applyFill="1" applyBorder="1" applyAlignment="1" applyProtection="1">
      <alignment horizontal="right" vertical="center" wrapText="1"/>
      <protection hidden="1"/>
    </xf>
    <xf numFmtId="0" fontId="32" fillId="2" borderId="12" xfId="0" applyFont="1" applyFill="1" applyBorder="1" applyAlignment="1" applyProtection="1">
      <alignment horizontal="left" vertical="top"/>
      <protection hidden="1"/>
    </xf>
    <xf numFmtId="0" fontId="32" fillId="2" borderId="0" xfId="0" applyFont="1" applyFill="1" applyAlignment="1" applyProtection="1">
      <alignment horizontal="left" vertical="top"/>
      <protection hidden="1"/>
    </xf>
    <xf numFmtId="0" fontId="32" fillId="2" borderId="13" xfId="0" applyFont="1" applyFill="1" applyBorder="1" applyAlignment="1" applyProtection="1">
      <alignment horizontal="left" vertical="top"/>
      <protection hidden="1"/>
    </xf>
    <xf numFmtId="0" fontId="24" fillId="0" borderId="0" xfId="3" applyProtection="1">
      <protection hidden="1"/>
    </xf>
    <xf numFmtId="0" fontId="29" fillId="7" borderId="3" xfId="3" applyFont="1" applyFill="1" applyBorder="1" applyAlignment="1" applyProtection="1">
      <alignment horizontal="left" vertical="center" wrapText="1"/>
      <protection locked="0"/>
    </xf>
    <xf numFmtId="0" fontId="24" fillId="0" borderId="0" xfId="3" applyProtection="1">
      <protection locked="0"/>
    </xf>
    <xf numFmtId="0" fontId="5" fillId="6" borderId="1" xfId="0" applyFont="1" applyFill="1" applyBorder="1" applyAlignment="1" applyProtection="1">
      <alignment horizontal="center" vertical="top" wrapText="1"/>
      <protection hidden="1"/>
    </xf>
    <xf numFmtId="0" fontId="5" fillId="6" borderId="5" xfId="0" applyFont="1" applyFill="1" applyBorder="1" applyAlignment="1" applyProtection="1">
      <alignment horizontal="center" vertical="top" wrapText="1"/>
      <protection hidden="1"/>
    </xf>
    <xf numFmtId="0" fontId="5" fillId="0" borderId="1" xfId="0" applyFont="1" applyBorder="1" applyAlignment="1" applyProtection="1">
      <alignment horizontal="center" vertical="center" wrapText="1"/>
      <protection locked="0"/>
    </xf>
    <xf numFmtId="0" fontId="12" fillId="0" borderId="1" xfId="0" applyFont="1" applyBorder="1" applyAlignment="1" applyProtection="1">
      <alignment horizontal="left" vertical="top" wrapText="1" indent="1"/>
      <protection hidden="1"/>
    </xf>
    <xf numFmtId="0" fontId="6" fillId="0" borderId="1" xfId="0" applyFont="1" applyBorder="1" applyAlignment="1" applyProtection="1">
      <alignment horizontal="left" vertical="top" wrapText="1" indent="1"/>
      <protection locked="0"/>
    </xf>
    <xf numFmtId="0" fontId="6" fillId="6" borderId="1" xfId="0" applyFont="1" applyFill="1" applyBorder="1" applyAlignment="1" applyProtection="1">
      <alignment horizontal="center" vertical="top" wrapText="1"/>
      <protection hidden="1"/>
    </xf>
    <xf numFmtId="9" fontId="5" fillId="7" borderId="14" xfId="0" applyNumberFormat="1" applyFont="1" applyFill="1" applyBorder="1" applyAlignment="1" applyProtection="1">
      <alignment horizontal="center" vertical="center"/>
      <protection hidden="1"/>
    </xf>
    <xf numFmtId="9" fontId="5" fillId="7" borderId="15" xfId="0" applyNumberFormat="1" applyFont="1" applyFill="1" applyBorder="1" applyAlignment="1" applyProtection="1">
      <alignment horizontal="center" vertical="center"/>
      <protection hidden="1"/>
    </xf>
    <xf numFmtId="9" fontId="5" fillId="7" borderId="9" xfId="0" applyNumberFormat="1" applyFont="1" applyFill="1" applyBorder="1" applyAlignment="1" applyProtection="1">
      <alignment horizontal="center" vertical="center"/>
      <protection hidden="1"/>
    </xf>
    <xf numFmtId="0" fontId="18" fillId="0" borderId="0" xfId="0" applyFont="1" applyAlignment="1" applyProtection="1">
      <alignment horizontal="left" vertical="center" wrapText="1"/>
      <protection hidden="1"/>
    </xf>
    <xf numFmtId="0" fontId="12" fillId="0" borderId="1" xfId="0" applyFont="1" applyBorder="1" applyAlignment="1" applyProtection="1">
      <alignment horizontal="left" vertical="center" wrapText="1"/>
      <protection hidden="1"/>
    </xf>
    <xf numFmtId="9" fontId="14" fillId="0" borderId="14" xfId="1" applyFont="1" applyFill="1" applyBorder="1" applyAlignment="1" applyProtection="1">
      <alignment horizontal="center" vertical="center"/>
      <protection hidden="1"/>
    </xf>
    <xf numFmtId="9" fontId="14" fillId="0" borderId="15" xfId="1" applyFont="1" applyFill="1" applyBorder="1" applyAlignment="1" applyProtection="1">
      <alignment horizontal="center" vertical="center"/>
      <protection hidden="1"/>
    </xf>
    <xf numFmtId="9" fontId="14" fillId="0" borderId="9" xfId="1" applyFont="1" applyFill="1" applyBorder="1" applyAlignment="1" applyProtection="1">
      <alignment horizontal="center" vertical="center"/>
      <protection hidden="1"/>
    </xf>
    <xf numFmtId="9" fontId="14" fillId="7" borderId="14" xfId="1" applyFont="1" applyFill="1" applyBorder="1" applyAlignment="1" applyProtection="1">
      <alignment horizontal="center" vertical="center"/>
      <protection hidden="1"/>
    </xf>
    <xf numFmtId="9" fontId="14" fillId="7" borderId="15" xfId="1" applyFont="1" applyFill="1" applyBorder="1" applyAlignment="1" applyProtection="1">
      <alignment horizontal="center" vertical="center"/>
      <protection hidden="1"/>
    </xf>
    <xf numFmtId="9" fontId="14" fillId="7" borderId="27" xfId="1" applyFont="1" applyFill="1" applyBorder="1" applyAlignment="1" applyProtection="1">
      <alignment horizontal="center" vertical="center"/>
      <protection hidden="1"/>
    </xf>
    <xf numFmtId="9" fontId="14" fillId="7" borderId="9" xfId="1" applyFont="1" applyFill="1" applyBorder="1" applyAlignment="1" applyProtection="1">
      <alignment horizontal="center" vertical="center"/>
      <protection hidden="1"/>
    </xf>
    <xf numFmtId="0" fontId="5" fillId="8" borderId="0" xfId="0" applyFont="1" applyFill="1" applyAlignment="1" applyProtection="1">
      <alignment horizontal="center" vertical="center" wrapText="1"/>
      <protection hidden="1"/>
    </xf>
    <xf numFmtId="0" fontId="5" fillId="8" borderId="4" xfId="0" applyFont="1" applyFill="1" applyBorder="1" applyAlignment="1" applyProtection="1">
      <alignment horizontal="center" vertical="center" wrapText="1"/>
      <protection hidden="1"/>
    </xf>
    <xf numFmtId="0" fontId="5" fillId="7" borderId="5" xfId="0" applyFont="1" applyFill="1" applyBorder="1" applyAlignment="1" applyProtection="1">
      <alignment horizontal="center" vertical="center"/>
      <protection hidden="1"/>
    </xf>
    <xf numFmtId="0" fontId="5" fillId="7" borderId="8" xfId="0" applyFont="1" applyFill="1" applyBorder="1" applyAlignment="1" applyProtection="1">
      <alignment horizontal="center" vertical="center"/>
      <protection hidden="1"/>
    </xf>
    <xf numFmtId="0" fontId="5" fillId="7" borderId="5" xfId="0" applyFont="1" applyFill="1" applyBorder="1" applyAlignment="1" applyProtection="1">
      <alignment horizontal="center" vertical="center" wrapText="1"/>
      <protection hidden="1"/>
    </xf>
    <xf numFmtId="0" fontId="5" fillId="7" borderId="8" xfId="0" applyFont="1" applyFill="1" applyBorder="1" applyAlignment="1" applyProtection="1">
      <alignment horizontal="center" vertical="center" wrapText="1"/>
      <protection hidden="1"/>
    </xf>
    <xf numFmtId="165" fontId="5" fillId="0" borderId="5" xfId="0" applyNumberFormat="1" applyFont="1" applyBorder="1" applyAlignment="1" applyProtection="1">
      <alignment horizontal="center" vertical="center"/>
      <protection locked="0"/>
    </xf>
    <xf numFmtId="165" fontId="5" fillId="0" borderId="8"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165" fontId="5" fillId="7" borderId="5" xfId="0" applyNumberFormat="1" applyFont="1" applyFill="1" applyBorder="1" applyAlignment="1" applyProtection="1">
      <alignment horizontal="center" vertical="center"/>
      <protection hidden="1"/>
    </xf>
    <xf numFmtId="0" fontId="5" fillId="7" borderId="1" xfId="0" applyFont="1" applyFill="1" applyBorder="1" applyAlignment="1" applyProtection="1">
      <alignment horizontal="center" vertical="center"/>
      <protection hidden="1"/>
    </xf>
    <xf numFmtId="0" fontId="5" fillId="7" borderId="1" xfId="0" applyFont="1" applyFill="1" applyBorder="1" applyAlignment="1" applyProtection="1">
      <alignment horizontal="center" vertical="center" wrapText="1"/>
      <protection hidden="1"/>
    </xf>
    <xf numFmtId="0" fontId="5" fillId="7" borderId="22"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0" fontId="6" fillId="4" borderId="2" xfId="0" applyFont="1" applyFill="1" applyBorder="1" applyAlignment="1" applyProtection="1">
      <alignment horizontal="left" vertical="center" wrapText="1"/>
      <protection hidden="1"/>
    </xf>
    <xf numFmtId="0" fontId="6" fillId="4" borderId="3" xfId="0" applyFont="1" applyFill="1" applyBorder="1" applyAlignment="1" applyProtection="1">
      <alignment horizontal="left" vertical="center" wrapText="1"/>
      <protection hidden="1"/>
    </xf>
    <xf numFmtId="0" fontId="6" fillId="3" borderId="2"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7" fillId="4" borderId="2" xfId="0" applyFont="1" applyFill="1" applyBorder="1" applyAlignment="1" applyProtection="1">
      <alignment horizontal="left" vertical="center" wrapText="1"/>
      <protection hidden="1"/>
    </xf>
    <xf numFmtId="0" fontId="7" fillId="4" borderId="3" xfId="0" applyFont="1" applyFill="1" applyBorder="1" applyAlignment="1" applyProtection="1">
      <alignment horizontal="left" vertical="center" wrapText="1"/>
      <protection hidden="1"/>
    </xf>
    <xf numFmtId="0" fontId="30" fillId="9" borderId="2" xfId="4" applyFont="1" applyFill="1" applyBorder="1" applyAlignment="1" applyProtection="1">
      <alignment horizontal="center" vertical="center" wrapText="1"/>
      <protection hidden="1"/>
    </xf>
    <xf numFmtId="0" fontId="30" fillId="9" borderId="4" xfId="4" applyFont="1" applyFill="1" applyBorder="1" applyAlignment="1" applyProtection="1">
      <alignment horizontal="center" vertical="center" wrapText="1"/>
      <protection hidden="1"/>
    </xf>
    <xf numFmtId="0" fontId="29" fillId="0" borderId="1" xfId="3" applyFont="1" applyBorder="1" applyAlignment="1" applyProtection="1">
      <alignment horizontal="left" vertical="center" wrapText="1"/>
      <protection hidden="1"/>
    </xf>
    <xf numFmtId="0" fontId="29" fillId="0" borderId="2" xfId="3" applyFont="1" applyBorder="1" applyAlignment="1" applyProtection="1">
      <alignment horizontal="left" vertical="center" wrapText="1"/>
      <protection hidden="1"/>
    </xf>
    <xf numFmtId="0" fontId="29" fillId="0" borderId="4" xfId="3" applyFont="1" applyBorder="1" applyAlignment="1" applyProtection="1">
      <alignment horizontal="left" vertical="center" wrapText="1"/>
      <protection hidden="1"/>
    </xf>
    <xf numFmtId="0" fontId="29" fillId="0" borderId="3" xfId="3" applyFont="1" applyBorder="1" applyAlignment="1" applyProtection="1">
      <alignment horizontal="left" vertical="center" wrapText="1"/>
      <protection hidden="1"/>
    </xf>
    <xf numFmtId="0" fontId="29" fillId="0" borderId="1" xfId="3" applyFont="1" applyBorder="1" applyAlignment="1" applyProtection="1">
      <alignment horizontal="center" vertical="center" wrapText="1"/>
      <protection hidden="1"/>
    </xf>
    <xf numFmtId="0" fontId="29" fillId="0" borderId="1" xfId="3" applyFont="1" applyBorder="1" applyAlignment="1" applyProtection="1">
      <alignment horizontal="center" vertical="center"/>
      <protection hidden="1"/>
    </xf>
    <xf numFmtId="0" fontId="27" fillId="9" borderId="6" xfId="4" applyFont="1" applyFill="1" applyBorder="1" applyAlignment="1" applyProtection="1">
      <alignment horizontal="center" vertical="center" wrapText="1"/>
      <protection hidden="1"/>
    </xf>
    <xf numFmtId="0" fontId="27" fillId="9" borderId="7" xfId="4" applyFont="1" applyFill="1" applyBorder="1" applyAlignment="1" applyProtection="1">
      <alignment horizontal="center" vertical="center" wrapText="1"/>
      <protection hidden="1"/>
    </xf>
    <xf numFmtId="0" fontId="28" fillId="0" borderId="2" xfId="3" applyFont="1" applyBorder="1" applyAlignment="1" applyProtection="1">
      <alignment horizontal="center" vertical="center"/>
      <protection hidden="1"/>
    </xf>
    <xf numFmtId="0" fontId="28" fillId="0" borderId="4" xfId="3" applyFont="1" applyBorder="1" applyAlignment="1" applyProtection="1">
      <alignment horizontal="center" vertical="center"/>
      <protection hidden="1"/>
    </xf>
    <xf numFmtId="0" fontId="28" fillId="0" borderId="3" xfId="3" applyFont="1" applyBorder="1" applyAlignment="1" applyProtection="1">
      <alignment horizontal="center" vertical="center"/>
      <protection hidden="1"/>
    </xf>
    <xf numFmtId="0" fontId="30" fillId="9" borderId="12" xfId="4" applyFont="1" applyFill="1" applyBorder="1" applyAlignment="1" applyProtection="1">
      <alignment horizontal="center" vertical="center" wrapText="1"/>
      <protection hidden="1"/>
    </xf>
    <xf numFmtId="0" fontId="30" fillId="9" borderId="0" xfId="4" applyFont="1" applyFill="1" applyAlignment="1" applyProtection="1">
      <alignment horizontal="center" vertical="center" wrapText="1"/>
      <protection hidden="1"/>
    </xf>
    <xf numFmtId="0" fontId="0" fillId="7" borderId="2" xfId="0" applyFill="1" applyBorder="1" applyAlignment="1" applyProtection="1">
      <alignment horizontal="left" vertical="center"/>
      <protection locked="0"/>
    </xf>
    <xf numFmtId="0" fontId="0" fillId="7" borderId="3" xfId="0" applyFill="1" applyBorder="1" applyAlignment="1" applyProtection="1">
      <alignment horizontal="left" vertical="center"/>
      <protection locked="0"/>
    </xf>
    <xf numFmtId="0" fontId="29" fillId="0" borderId="5" xfId="3" applyFont="1" applyBorder="1" applyAlignment="1" applyProtection="1">
      <alignment horizontal="left" vertical="center" wrapText="1"/>
      <protection hidden="1"/>
    </xf>
    <xf numFmtId="0" fontId="0" fillId="8" borderId="1" xfId="0" applyFill="1" applyBorder="1" applyAlignment="1" applyProtection="1">
      <alignment horizontal="left" vertical="center"/>
      <protection hidden="1"/>
    </xf>
    <xf numFmtId="10" fontId="29" fillId="8" borderId="1" xfId="3" applyNumberFormat="1" applyFont="1" applyFill="1" applyBorder="1" applyAlignment="1" applyProtection="1">
      <alignment horizontal="left" vertical="center" wrapText="1"/>
      <protection hidden="1"/>
    </xf>
    <xf numFmtId="10" fontId="29" fillId="8" borderId="2" xfId="1" applyNumberFormat="1" applyFont="1" applyFill="1" applyBorder="1" applyAlignment="1" applyProtection="1">
      <alignment horizontal="left" vertical="center" wrapText="1"/>
      <protection hidden="1"/>
    </xf>
    <xf numFmtId="10" fontId="29" fillId="8" borderId="3" xfId="1" applyNumberFormat="1" applyFont="1" applyFill="1" applyBorder="1" applyAlignment="1" applyProtection="1">
      <alignment horizontal="left" vertical="center" wrapText="1"/>
      <protection hidden="1"/>
    </xf>
    <xf numFmtId="0" fontId="29" fillId="0" borderId="5" xfId="3" applyFont="1" applyBorder="1" applyAlignment="1" applyProtection="1">
      <alignment horizontal="center" vertical="center" wrapText="1"/>
      <protection hidden="1"/>
    </xf>
    <xf numFmtId="0" fontId="29" fillId="0" borderId="23" xfId="3" applyFont="1" applyBorder="1" applyAlignment="1" applyProtection="1">
      <alignment horizontal="center" vertical="center" wrapText="1"/>
      <protection hidden="1"/>
    </xf>
    <xf numFmtId="0" fontId="29" fillId="0" borderId="8" xfId="3" applyFont="1" applyBorder="1" applyAlignment="1" applyProtection="1">
      <alignment horizontal="center" vertical="center" wrapText="1"/>
      <protection hidden="1"/>
    </xf>
    <xf numFmtId="0" fontId="29" fillId="0" borderId="5" xfId="3" applyFont="1" applyBorder="1" applyAlignment="1" applyProtection="1">
      <alignment horizontal="center" vertical="center"/>
      <protection hidden="1"/>
    </xf>
    <xf numFmtId="0" fontId="29" fillId="0" borderId="23" xfId="3" applyFont="1" applyBorder="1" applyAlignment="1" applyProtection="1">
      <alignment horizontal="center" vertical="center"/>
      <protection hidden="1"/>
    </xf>
    <xf numFmtId="0" fontId="29" fillId="0" borderId="8" xfId="3" applyFont="1" applyBorder="1" applyAlignment="1" applyProtection="1">
      <alignment horizontal="center" vertical="center"/>
      <protection hidden="1"/>
    </xf>
    <xf numFmtId="0" fontId="29" fillId="0" borderId="6" xfId="3" applyFont="1" applyBorder="1" applyAlignment="1" applyProtection="1">
      <alignment horizontal="center" vertical="center" wrapText="1"/>
      <protection hidden="1"/>
    </xf>
    <xf numFmtId="0" fontId="29" fillId="0" borderId="12" xfId="3" applyFont="1" applyBorder="1" applyAlignment="1" applyProtection="1">
      <alignment horizontal="center" vertical="center" wrapText="1"/>
      <protection hidden="1"/>
    </xf>
    <xf numFmtId="0" fontId="29" fillId="0" borderId="22" xfId="3" applyFont="1" applyBorder="1" applyAlignment="1" applyProtection="1">
      <alignment horizontal="center" vertical="center" wrapText="1"/>
      <protection hidden="1"/>
    </xf>
    <xf numFmtId="0" fontId="29" fillId="0" borderId="7" xfId="3" applyFont="1" applyBorder="1" applyAlignment="1" applyProtection="1">
      <alignment horizontal="center" vertical="center" wrapText="1"/>
      <protection hidden="1"/>
    </xf>
    <xf numFmtId="0" fontId="29" fillId="0" borderId="0" xfId="3" applyFont="1" applyAlignment="1" applyProtection="1">
      <alignment horizontal="center" vertical="center" wrapText="1"/>
      <protection hidden="1"/>
    </xf>
    <xf numFmtId="0" fontId="29" fillId="0" borderId="24" xfId="3" applyFont="1" applyBorder="1" applyAlignment="1" applyProtection="1">
      <alignment horizontal="center" vertical="center" wrapText="1"/>
      <protection hidden="1"/>
    </xf>
    <xf numFmtId="49" fontId="29" fillId="0" borderId="1" xfId="3" applyNumberFormat="1" applyFont="1" applyBorder="1" applyAlignment="1" applyProtection="1">
      <alignment horizontal="left" vertical="center" wrapText="1"/>
      <protection hidden="1"/>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32" fillId="5" borderId="12" xfId="0" applyFont="1" applyFill="1" applyBorder="1" applyAlignment="1" applyProtection="1">
      <alignment horizontal="center" vertical="center" wrapText="1"/>
      <protection hidden="1"/>
    </xf>
    <xf numFmtId="0" fontId="32" fillId="5" borderId="0" xfId="0" applyFont="1" applyFill="1" applyAlignment="1" applyProtection="1">
      <alignment horizontal="center" vertical="center" wrapText="1"/>
      <protection hidden="1"/>
    </xf>
    <xf numFmtId="0" fontId="32" fillId="5" borderId="13" xfId="0" applyFont="1" applyFill="1" applyBorder="1" applyAlignment="1" applyProtection="1">
      <alignment horizontal="center" vertical="center" wrapText="1"/>
      <protection hidden="1"/>
    </xf>
    <xf numFmtId="0" fontId="31" fillId="5" borderId="12" xfId="0" applyFont="1" applyFill="1" applyBorder="1" applyAlignment="1" applyProtection="1">
      <alignment horizontal="center" vertical="center"/>
      <protection hidden="1"/>
    </xf>
    <xf numFmtId="0" fontId="31" fillId="5" borderId="0" xfId="0" applyFont="1" applyFill="1" applyAlignment="1" applyProtection="1">
      <alignment horizontal="center" vertical="center"/>
      <protection hidden="1"/>
    </xf>
    <xf numFmtId="0" fontId="31" fillId="5" borderId="13" xfId="0" applyFont="1" applyFill="1" applyBorder="1" applyAlignment="1" applyProtection="1">
      <alignment horizontal="center" vertical="center"/>
      <protection hidden="1"/>
    </xf>
    <xf numFmtId="0" fontId="32" fillId="5" borderId="12" xfId="0" applyFont="1" applyFill="1" applyBorder="1" applyAlignment="1" applyProtection="1">
      <alignment horizontal="left" vertical="center" wrapText="1"/>
      <protection hidden="1"/>
    </xf>
    <xf numFmtId="0" fontId="32" fillId="5" borderId="0" xfId="0" applyFont="1" applyFill="1" applyAlignment="1" applyProtection="1">
      <alignment horizontal="left" vertical="center" wrapText="1"/>
      <protection hidden="1"/>
    </xf>
    <xf numFmtId="0" fontId="32" fillId="5" borderId="13" xfId="0" applyFont="1" applyFill="1" applyBorder="1" applyAlignment="1" applyProtection="1">
      <alignment horizontal="left" vertical="center" wrapText="1"/>
      <protection hidden="1"/>
    </xf>
    <xf numFmtId="0" fontId="31" fillId="5" borderId="12" xfId="0" applyFont="1" applyFill="1" applyBorder="1" applyAlignment="1" applyProtection="1">
      <alignment horizontal="right" vertical="center" wrapText="1"/>
      <protection hidden="1"/>
    </xf>
    <xf numFmtId="0" fontId="31" fillId="5" borderId="0" xfId="0" applyFont="1" applyFill="1" applyAlignment="1" applyProtection="1">
      <alignment horizontal="right" vertical="center" wrapText="1"/>
      <protection hidden="1"/>
    </xf>
    <xf numFmtId="0" fontId="32" fillId="2" borderId="12" xfId="0" applyFont="1" applyFill="1" applyBorder="1" applyAlignment="1" applyProtection="1">
      <alignment horizontal="center" vertical="top"/>
      <protection hidden="1"/>
    </xf>
    <xf numFmtId="0" fontId="32" fillId="2" borderId="0" xfId="0" applyFont="1" applyFill="1" applyAlignment="1" applyProtection="1">
      <alignment horizontal="center" vertical="top"/>
      <protection hidden="1"/>
    </xf>
    <xf numFmtId="0" fontId="32" fillId="2" borderId="13" xfId="0" applyFont="1" applyFill="1" applyBorder="1" applyAlignment="1" applyProtection="1">
      <alignment horizontal="center" vertical="top"/>
      <protection hidden="1"/>
    </xf>
    <xf numFmtId="0" fontId="34" fillId="7" borderId="7" xfId="3" applyFont="1" applyFill="1" applyBorder="1" applyAlignment="1" applyProtection="1">
      <alignment horizontal="center" vertical="center"/>
      <protection hidden="1"/>
    </xf>
    <xf numFmtId="0" fontId="33" fillId="0" borderId="22" xfId="0" applyFont="1" applyBorder="1" applyAlignment="1" applyProtection="1">
      <alignment horizontal="center" vertical="top"/>
      <protection locked="0"/>
    </xf>
    <xf numFmtId="0" fontId="33" fillId="0" borderId="24" xfId="0" applyFont="1" applyBorder="1" applyAlignment="1" applyProtection="1">
      <alignment horizontal="center" vertical="top"/>
      <protection locked="0"/>
    </xf>
    <xf numFmtId="0" fontId="33" fillId="0" borderId="26" xfId="0" applyFont="1" applyBorder="1" applyAlignment="1" applyProtection="1">
      <alignment horizontal="center" vertical="top"/>
      <protection locked="0"/>
    </xf>
  </cellXfs>
  <cellStyles count="5">
    <cellStyle name="Migliaia" xfId="2" builtinId="3"/>
    <cellStyle name="Normale" xfId="0" builtinId="0"/>
    <cellStyle name="Normale 2" xfId="3" xr:uid="{B349C743-C21B-4D42-A80E-9FE0A210582C}"/>
    <cellStyle name="Normale 3" xfId="4" xr:uid="{5064BC39-E390-49F6-8BF7-3A9E8DAED954}"/>
    <cellStyle name="Percentuale" xfId="1" builtinId="5"/>
  </cellStyles>
  <dxfs count="40">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strike val="0"/>
        <color theme="0" tint="-4.9989318521683403E-2"/>
      </font>
    </dxf>
    <dxf>
      <font>
        <strike val="0"/>
        <color theme="0" tint="-4.9989318521683403E-2"/>
      </font>
    </dxf>
    <dxf>
      <font>
        <strike val="0"/>
        <color theme="0" tint="-4.9989318521683403E-2"/>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ont>
        <color rgb="FFFF0000"/>
      </font>
      <fill>
        <patternFill>
          <bgColor theme="5" tint="0.79998168889431442"/>
        </patternFill>
      </fill>
    </dxf>
    <dxf>
      <font>
        <color auto="1"/>
      </font>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6</xdr:row>
          <xdr:rowOff>415290</xdr:rowOff>
        </xdr:from>
        <xdr:to>
          <xdr:col>2</xdr:col>
          <xdr:colOff>1059180</xdr:colOff>
          <xdr:row>6</xdr:row>
          <xdr:rowOff>811530</xdr:rowOff>
        </xdr:to>
        <xdr:grpSp>
          <xdr:nvGrpSpPr>
            <xdr:cNvPr id="2" name="Gruppo 1">
              <a:extLst>
                <a:ext uri="{FF2B5EF4-FFF2-40B4-BE49-F238E27FC236}">
                  <a16:creationId xmlns:a16="http://schemas.microsoft.com/office/drawing/2014/main" id="{00000000-0008-0000-0500-000002000000}"/>
                </a:ext>
              </a:extLst>
            </xdr:cNvPr>
            <xdr:cNvGrpSpPr/>
          </xdr:nvGrpSpPr>
          <xdr:grpSpPr>
            <a:xfrm>
              <a:off x="1819275" y="3282315"/>
              <a:ext cx="1059180" cy="396240"/>
              <a:chOff x="2186940" y="2651756"/>
              <a:chExt cx="1059180" cy="396240"/>
            </a:xfrm>
          </xdr:grpSpPr>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2186940" y="2651756"/>
                <a:ext cx="10591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2186940" y="2827016"/>
                <a:ext cx="10591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10</xdr:row>
          <xdr:rowOff>262890</xdr:rowOff>
        </xdr:from>
        <xdr:to>
          <xdr:col>2</xdr:col>
          <xdr:colOff>990600</xdr:colOff>
          <xdr:row>10</xdr:row>
          <xdr:rowOff>849630</xdr:rowOff>
        </xdr:to>
        <xdr:grpSp>
          <xdr:nvGrpSpPr>
            <xdr:cNvPr id="3" name="Gruppo 2">
              <a:extLst>
                <a:ext uri="{FF2B5EF4-FFF2-40B4-BE49-F238E27FC236}">
                  <a16:creationId xmlns:a16="http://schemas.microsoft.com/office/drawing/2014/main" id="{00000000-0008-0000-0500-000003000000}"/>
                </a:ext>
              </a:extLst>
            </xdr:cNvPr>
            <xdr:cNvGrpSpPr/>
          </xdr:nvGrpSpPr>
          <xdr:grpSpPr>
            <a:xfrm>
              <a:off x="1819275" y="6768465"/>
              <a:ext cx="990600" cy="586740"/>
              <a:chOff x="2179321" y="5798858"/>
              <a:chExt cx="998219" cy="586741"/>
            </a:xfrm>
          </xdr:grpSpPr>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2186940" y="5798858"/>
                <a:ext cx="990600" cy="22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2186940" y="5981700"/>
                <a:ext cx="99060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2179321" y="6164612"/>
                <a:ext cx="990600" cy="22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640080</xdr:rowOff>
        </xdr:from>
        <xdr:to>
          <xdr:col>2</xdr:col>
          <xdr:colOff>1226820</xdr:colOff>
          <xdr:row>16</xdr:row>
          <xdr:rowOff>1592580</xdr:rowOff>
        </xdr:to>
        <xdr:grpSp>
          <xdr:nvGrpSpPr>
            <xdr:cNvPr id="6" name="Gruppo 5">
              <a:extLst>
                <a:ext uri="{FF2B5EF4-FFF2-40B4-BE49-F238E27FC236}">
                  <a16:creationId xmlns:a16="http://schemas.microsoft.com/office/drawing/2014/main" id="{00000000-0008-0000-0500-000006000000}"/>
                </a:ext>
              </a:extLst>
            </xdr:cNvPr>
            <xdr:cNvGrpSpPr/>
          </xdr:nvGrpSpPr>
          <xdr:grpSpPr>
            <a:xfrm>
              <a:off x="1819275" y="12089130"/>
              <a:ext cx="1226820" cy="952500"/>
              <a:chOff x="2194560" y="10523247"/>
              <a:chExt cx="914399" cy="952501"/>
            </a:xfrm>
          </xdr:grpSpPr>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500-000017140000}"/>
                  </a:ext>
                </a:extLst>
              </xdr:cNvPr>
              <xdr:cNvSpPr/>
            </xdr:nvSpPr>
            <xdr:spPr bwMode="auto">
              <a:xfrm>
                <a:off x="2202179" y="10523247"/>
                <a:ext cx="906780" cy="2209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500-000018140000}"/>
                  </a:ext>
                </a:extLst>
              </xdr:cNvPr>
              <xdr:cNvSpPr/>
            </xdr:nvSpPr>
            <xdr:spPr bwMode="auto">
              <a:xfrm>
                <a:off x="2194560" y="1070610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500-000019140000}"/>
                  </a:ext>
                </a:extLst>
              </xdr:cNvPr>
              <xdr:cNvSpPr/>
            </xdr:nvSpPr>
            <xdr:spPr bwMode="auto">
              <a:xfrm>
                <a:off x="2194560" y="1089660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500-00001A140000}"/>
                  </a:ext>
                </a:extLst>
              </xdr:cNvPr>
              <xdr:cNvSpPr/>
            </xdr:nvSpPr>
            <xdr:spPr bwMode="auto">
              <a:xfrm>
                <a:off x="2194560" y="1107186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500-00001B140000}"/>
                  </a:ext>
                </a:extLst>
              </xdr:cNvPr>
              <xdr:cNvSpPr/>
            </xdr:nvSpPr>
            <xdr:spPr bwMode="auto">
              <a:xfrm>
                <a:off x="2194560" y="11254768"/>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18</xdr:row>
          <xdr:rowOff>116205</xdr:rowOff>
        </xdr:from>
        <xdr:to>
          <xdr:col>2</xdr:col>
          <xdr:colOff>906780</xdr:colOff>
          <xdr:row>18</xdr:row>
          <xdr:rowOff>520065</xdr:rowOff>
        </xdr:to>
        <xdr:grpSp>
          <xdr:nvGrpSpPr>
            <xdr:cNvPr id="7" name="Gruppo 6">
              <a:extLst>
                <a:ext uri="{FF2B5EF4-FFF2-40B4-BE49-F238E27FC236}">
                  <a16:creationId xmlns:a16="http://schemas.microsoft.com/office/drawing/2014/main" id="{00000000-0008-0000-0500-000007000000}"/>
                </a:ext>
              </a:extLst>
            </xdr:cNvPr>
            <xdr:cNvGrpSpPr/>
          </xdr:nvGrpSpPr>
          <xdr:grpSpPr>
            <a:xfrm>
              <a:off x="1819275" y="13784580"/>
              <a:ext cx="906780" cy="403860"/>
              <a:chOff x="2186941" y="12062387"/>
              <a:chExt cx="906780" cy="403917"/>
            </a:xfrm>
          </xdr:grpSpPr>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2194561" y="12062387"/>
                <a:ext cx="89916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500-00001C140000}"/>
                  </a:ext>
                </a:extLst>
              </xdr:cNvPr>
              <xdr:cNvSpPr/>
            </xdr:nvSpPr>
            <xdr:spPr bwMode="auto">
              <a:xfrm>
                <a:off x="2186941" y="12245324"/>
                <a:ext cx="89916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20</xdr:row>
          <xdr:rowOff>158115</xdr:rowOff>
        </xdr:from>
        <xdr:to>
          <xdr:col>2</xdr:col>
          <xdr:colOff>929640</xdr:colOff>
          <xdr:row>20</xdr:row>
          <xdr:rowOff>569595</xdr:rowOff>
        </xdr:to>
        <xdr:grpSp>
          <xdr:nvGrpSpPr>
            <xdr:cNvPr id="8" name="Gruppo 7">
              <a:extLst>
                <a:ext uri="{FF2B5EF4-FFF2-40B4-BE49-F238E27FC236}">
                  <a16:creationId xmlns:a16="http://schemas.microsoft.com/office/drawing/2014/main" id="{00000000-0008-0000-0500-000008000000}"/>
                </a:ext>
              </a:extLst>
            </xdr:cNvPr>
            <xdr:cNvGrpSpPr/>
          </xdr:nvGrpSpPr>
          <xdr:grpSpPr>
            <a:xfrm>
              <a:off x="1819275" y="15379065"/>
              <a:ext cx="929640" cy="411480"/>
              <a:chOff x="2186941" y="13433949"/>
              <a:chExt cx="929639" cy="411514"/>
            </a:xfrm>
          </xdr:grpSpPr>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2194560" y="13433949"/>
                <a:ext cx="9220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500-00001E140000}"/>
                  </a:ext>
                </a:extLst>
              </xdr:cNvPr>
              <xdr:cNvSpPr/>
            </xdr:nvSpPr>
            <xdr:spPr bwMode="auto">
              <a:xfrm>
                <a:off x="2186941" y="13624483"/>
                <a:ext cx="9220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26</xdr:row>
          <xdr:rowOff>704850</xdr:rowOff>
        </xdr:from>
        <xdr:to>
          <xdr:col>2</xdr:col>
          <xdr:colOff>845820</xdr:colOff>
          <xdr:row>26</xdr:row>
          <xdr:rowOff>1108710</xdr:rowOff>
        </xdr:to>
        <xdr:grpSp>
          <xdr:nvGrpSpPr>
            <xdr:cNvPr id="9" name="Gruppo 8">
              <a:extLst>
                <a:ext uri="{FF2B5EF4-FFF2-40B4-BE49-F238E27FC236}">
                  <a16:creationId xmlns:a16="http://schemas.microsoft.com/office/drawing/2014/main" id="{00000000-0008-0000-0500-000009000000}"/>
                </a:ext>
              </a:extLst>
            </xdr:cNvPr>
            <xdr:cNvGrpSpPr/>
          </xdr:nvGrpSpPr>
          <xdr:grpSpPr>
            <a:xfrm>
              <a:off x="1819275" y="20669250"/>
              <a:ext cx="845820" cy="403860"/>
              <a:chOff x="2186940" y="18051698"/>
              <a:chExt cx="845820" cy="403946"/>
            </a:xfrm>
          </xdr:grpSpPr>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2194560" y="18051698"/>
                <a:ext cx="83820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500-000022140000}"/>
                  </a:ext>
                </a:extLst>
              </xdr:cNvPr>
              <xdr:cNvSpPr/>
            </xdr:nvSpPr>
            <xdr:spPr bwMode="auto">
              <a:xfrm>
                <a:off x="2186940" y="18234664"/>
                <a:ext cx="83820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1867380</xdr:colOff>
          <xdr:row>27</xdr:row>
          <xdr:rowOff>274320</xdr:rowOff>
        </xdr:from>
        <xdr:to>
          <xdr:col>2</xdr:col>
          <xdr:colOff>861540</xdr:colOff>
          <xdr:row>27</xdr:row>
          <xdr:rowOff>883920</xdr:rowOff>
        </xdr:to>
        <xdr:grpSp>
          <xdr:nvGrpSpPr>
            <xdr:cNvPr id="10" name="Gruppo 9">
              <a:extLst>
                <a:ext uri="{FF2B5EF4-FFF2-40B4-BE49-F238E27FC236}">
                  <a16:creationId xmlns:a16="http://schemas.microsoft.com/office/drawing/2014/main" id="{00000000-0008-0000-0500-00000A000000}"/>
                </a:ext>
              </a:extLst>
            </xdr:cNvPr>
            <xdr:cNvGrpSpPr/>
          </xdr:nvGrpSpPr>
          <xdr:grpSpPr>
            <a:xfrm>
              <a:off x="1819755" y="21648420"/>
              <a:ext cx="861060" cy="609600"/>
              <a:chOff x="2186940" y="18806114"/>
              <a:chExt cx="556260" cy="609630"/>
            </a:xfrm>
          </xdr:grpSpPr>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2194560" y="18806114"/>
                <a:ext cx="54864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500-000023140000}"/>
                  </a:ext>
                </a:extLst>
              </xdr:cNvPr>
              <xdr:cNvSpPr/>
            </xdr:nvSpPr>
            <xdr:spPr bwMode="auto">
              <a:xfrm>
                <a:off x="2194560" y="18996660"/>
                <a:ext cx="54864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500-000024140000}"/>
                  </a:ext>
                </a:extLst>
              </xdr:cNvPr>
              <xdr:cNvSpPr/>
            </xdr:nvSpPr>
            <xdr:spPr bwMode="auto">
              <a:xfrm>
                <a:off x="2186940" y="19194763"/>
                <a:ext cx="548640" cy="2209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12</xdr:row>
          <xdr:rowOff>85725</xdr:rowOff>
        </xdr:from>
        <xdr:to>
          <xdr:col>2</xdr:col>
          <xdr:colOff>990600</xdr:colOff>
          <xdr:row>12</xdr:row>
          <xdr:rowOff>474345</xdr:rowOff>
        </xdr:to>
        <xdr:grpSp>
          <xdr:nvGrpSpPr>
            <xdr:cNvPr id="4" name="Gruppo 3">
              <a:extLst>
                <a:ext uri="{FF2B5EF4-FFF2-40B4-BE49-F238E27FC236}">
                  <a16:creationId xmlns:a16="http://schemas.microsoft.com/office/drawing/2014/main" id="{00000000-0008-0000-0500-000004000000}"/>
                </a:ext>
              </a:extLst>
            </xdr:cNvPr>
            <xdr:cNvGrpSpPr/>
          </xdr:nvGrpSpPr>
          <xdr:grpSpPr>
            <a:xfrm>
              <a:off x="1819275" y="9077325"/>
              <a:ext cx="990600" cy="388620"/>
              <a:chOff x="2179321" y="7673398"/>
              <a:chExt cx="998219" cy="388609"/>
            </a:xfrm>
          </xdr:grpSpPr>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500-000032140000}"/>
                  </a:ext>
                </a:extLst>
              </xdr:cNvPr>
              <xdr:cNvSpPr/>
            </xdr:nvSpPr>
            <xdr:spPr bwMode="auto">
              <a:xfrm>
                <a:off x="2186940" y="7673398"/>
                <a:ext cx="99060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500-000033140000}"/>
                  </a:ext>
                </a:extLst>
              </xdr:cNvPr>
              <xdr:cNvSpPr/>
            </xdr:nvSpPr>
            <xdr:spPr bwMode="auto">
              <a:xfrm>
                <a:off x="2179321" y="7841027"/>
                <a:ext cx="99060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1857375</xdr:colOff>
          <xdr:row>14</xdr:row>
          <xdr:rowOff>64770</xdr:rowOff>
        </xdr:from>
        <xdr:to>
          <xdr:col>2</xdr:col>
          <xdr:colOff>1293495</xdr:colOff>
          <xdr:row>14</xdr:row>
          <xdr:rowOff>461010</xdr:rowOff>
        </xdr:to>
        <xdr:grpSp>
          <xdr:nvGrpSpPr>
            <xdr:cNvPr id="5" name="Gruppo 4">
              <a:extLst>
                <a:ext uri="{FF2B5EF4-FFF2-40B4-BE49-F238E27FC236}">
                  <a16:creationId xmlns:a16="http://schemas.microsoft.com/office/drawing/2014/main" id="{00000000-0008-0000-0500-000005000000}"/>
                </a:ext>
              </a:extLst>
            </xdr:cNvPr>
            <xdr:cNvGrpSpPr/>
          </xdr:nvGrpSpPr>
          <xdr:grpSpPr>
            <a:xfrm>
              <a:off x="1819275" y="10742295"/>
              <a:ext cx="1293495" cy="396240"/>
              <a:chOff x="2186940" y="9319259"/>
              <a:chExt cx="998220" cy="396228"/>
            </a:xfrm>
          </xdr:grpSpPr>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500-000034140000}"/>
                  </a:ext>
                </a:extLst>
              </xdr:cNvPr>
              <xdr:cNvSpPr/>
            </xdr:nvSpPr>
            <xdr:spPr bwMode="auto">
              <a:xfrm>
                <a:off x="2194560" y="9319259"/>
                <a:ext cx="99060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500-000035140000}"/>
                  </a:ext>
                </a:extLst>
              </xdr:cNvPr>
              <xdr:cNvSpPr/>
            </xdr:nvSpPr>
            <xdr:spPr bwMode="auto">
              <a:xfrm>
                <a:off x="2186940" y="9494507"/>
                <a:ext cx="99060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1">
    <pageSetUpPr fitToPage="1"/>
  </sheetPr>
  <dimension ref="A1:BJ129"/>
  <sheetViews>
    <sheetView zoomScaleNormal="100" workbookViewId="0">
      <selection activeCell="B9" sqref="B9"/>
    </sheetView>
  </sheetViews>
  <sheetFormatPr defaultColWidth="9" defaultRowHeight="12.75" x14ac:dyDescent="0.2"/>
  <cols>
    <col min="1" max="1" width="27.33203125" style="31" customWidth="1"/>
    <col min="2" max="2" width="4" style="31" customWidth="1"/>
    <col min="3" max="3" width="3.83203125" style="31" customWidth="1"/>
    <col min="4" max="4" width="5" style="31" customWidth="1"/>
    <col min="5" max="5" width="6.6640625" style="31" customWidth="1"/>
    <col min="6" max="6" width="4.1640625" style="31" customWidth="1"/>
    <col min="7" max="8" width="3.83203125" style="31" customWidth="1"/>
    <col min="9" max="9" width="4.6640625" style="31" customWidth="1"/>
    <col min="10" max="10" width="8.83203125" style="31" customWidth="1"/>
    <col min="11" max="11" width="1.33203125" style="31" customWidth="1"/>
    <col min="12" max="12" width="4.1640625" style="31" customWidth="1"/>
    <col min="13" max="13" width="2.1640625" style="31" customWidth="1"/>
    <col min="14" max="14" width="4.6640625" style="31" customWidth="1"/>
    <col min="15" max="15" width="5.33203125" style="31" customWidth="1"/>
    <col min="16" max="16" width="5.1640625" style="31" customWidth="1"/>
    <col min="17" max="17" width="6" style="31" customWidth="1"/>
    <col min="18" max="18" width="7" style="31" customWidth="1"/>
    <col min="19" max="19" width="8.33203125" style="31" customWidth="1"/>
    <col min="20" max="20" width="4.6640625" style="31" customWidth="1"/>
    <col min="21" max="21" width="3.83203125" style="31" customWidth="1"/>
    <col min="22" max="22" width="4" style="31" customWidth="1"/>
    <col min="23" max="23" width="4.83203125" style="31" customWidth="1"/>
    <col min="24" max="24" width="8.1640625" style="31" customWidth="1"/>
    <col min="25" max="25" width="9.6640625" style="31" customWidth="1"/>
    <col min="26" max="26" width="8.6640625" style="31" customWidth="1"/>
    <col min="27" max="62" width="9" style="30"/>
    <col min="63" max="16384" width="9" style="31"/>
  </cols>
  <sheetData>
    <row r="1" spans="1:62" ht="21" customHeight="1" x14ac:dyDescent="0.2">
      <c r="A1" s="108" t="s">
        <v>26</v>
      </c>
      <c r="B1" s="108"/>
      <c r="C1" s="108"/>
      <c r="D1" s="108"/>
      <c r="E1" s="108"/>
      <c r="F1" s="108"/>
      <c r="G1" s="108"/>
      <c r="H1" s="108"/>
      <c r="I1" s="108"/>
      <c r="J1" s="108"/>
      <c r="K1" s="108"/>
      <c r="L1" s="108"/>
      <c r="M1" s="108"/>
      <c r="N1" s="108"/>
      <c r="O1" s="108"/>
      <c r="P1" s="108"/>
      <c r="Q1" s="108"/>
      <c r="R1" s="108"/>
      <c r="S1" s="108"/>
      <c r="T1" s="108"/>
      <c r="U1" s="108"/>
      <c r="V1" s="108"/>
      <c r="W1" s="108"/>
      <c r="X1" s="108"/>
      <c r="Y1" s="108"/>
      <c r="Z1" s="108"/>
    </row>
    <row r="2" spans="1:62" ht="16.5" customHeight="1" x14ac:dyDescent="0.2">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row>
    <row r="3" spans="1:62" ht="16.899999999999999" customHeight="1" x14ac:dyDescent="0.2">
      <c r="A3" s="110" t="s">
        <v>11</v>
      </c>
      <c r="B3" s="110"/>
      <c r="C3" s="110"/>
      <c r="D3" s="110"/>
      <c r="E3" s="110"/>
      <c r="F3" s="110"/>
      <c r="G3" s="110"/>
      <c r="H3" s="110"/>
      <c r="I3" s="110"/>
      <c r="J3" s="110"/>
      <c r="K3" s="110"/>
      <c r="L3" s="110"/>
      <c r="M3" s="110"/>
      <c r="N3" s="110"/>
      <c r="O3" s="110"/>
      <c r="P3" s="110"/>
      <c r="Q3" s="110"/>
      <c r="R3" s="110"/>
      <c r="S3" s="110"/>
      <c r="T3" s="110"/>
      <c r="U3" s="110"/>
      <c r="V3" s="110"/>
      <c r="W3" s="110"/>
      <c r="X3" s="110"/>
      <c r="Y3" s="110"/>
      <c r="Z3" s="110"/>
    </row>
    <row r="4" spans="1:62" ht="24" customHeight="1"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row>
    <row r="5" spans="1:62" ht="16.899999999999999" customHeight="1" x14ac:dyDescent="0.2">
      <c r="A5" s="110" t="s">
        <v>12</v>
      </c>
      <c r="B5" s="110"/>
      <c r="C5" s="110"/>
      <c r="D5" s="110"/>
      <c r="E5" s="110"/>
      <c r="F5" s="110"/>
      <c r="G5" s="110"/>
      <c r="H5" s="110"/>
      <c r="I5" s="110"/>
      <c r="J5" s="110"/>
      <c r="K5" s="110"/>
      <c r="L5" s="110"/>
      <c r="M5" s="110"/>
      <c r="N5" s="110"/>
      <c r="O5" s="110"/>
      <c r="P5" s="110"/>
      <c r="Q5" s="110"/>
      <c r="R5" s="110"/>
      <c r="S5" s="110"/>
      <c r="T5" s="110"/>
      <c r="U5" s="110"/>
      <c r="V5" s="110"/>
      <c r="W5" s="110"/>
      <c r="X5" s="110"/>
      <c r="Y5" s="110"/>
      <c r="Z5" s="110"/>
    </row>
    <row r="6" spans="1:62" ht="24" customHeight="1" x14ac:dyDescent="0.2">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row>
    <row r="7" spans="1:62" ht="30.6" customHeight="1" x14ac:dyDescent="0.2">
      <c r="A7" s="105" t="s">
        <v>13</v>
      </c>
      <c r="B7" s="106"/>
      <c r="C7" s="106"/>
      <c r="D7" s="106"/>
      <c r="E7" s="106"/>
      <c r="F7" s="106"/>
      <c r="G7" s="106"/>
      <c r="H7" s="106"/>
      <c r="I7" s="106"/>
      <c r="J7" s="106"/>
      <c r="K7" s="106"/>
      <c r="L7" s="106"/>
      <c r="M7" s="106"/>
      <c r="N7" s="106"/>
      <c r="O7" s="106"/>
      <c r="P7" s="106"/>
      <c r="Q7" s="106"/>
      <c r="R7" s="106"/>
      <c r="S7" s="106"/>
      <c r="T7" s="106"/>
      <c r="U7" s="106"/>
      <c r="V7" s="106"/>
      <c r="W7" s="106"/>
      <c r="X7" s="106"/>
      <c r="Y7" s="106"/>
      <c r="Z7" s="106"/>
    </row>
    <row r="8" spans="1:62" ht="25.15" customHeight="1" x14ac:dyDescent="0.2">
      <c r="A8" s="32" t="s">
        <v>102</v>
      </c>
      <c r="B8" s="33"/>
      <c r="C8" s="34"/>
      <c r="D8" s="34"/>
      <c r="E8" s="34"/>
      <c r="F8" s="34"/>
      <c r="G8" s="34"/>
      <c r="H8" s="34"/>
      <c r="I8" s="34"/>
      <c r="J8" s="34"/>
      <c r="K8" s="34"/>
      <c r="L8" s="34"/>
      <c r="M8" s="34"/>
      <c r="N8" s="34"/>
      <c r="O8" s="34"/>
      <c r="P8" s="34"/>
      <c r="Q8" s="34"/>
      <c r="R8" s="34"/>
      <c r="S8" s="34"/>
      <c r="T8" s="34"/>
      <c r="U8" s="34"/>
      <c r="V8" s="34"/>
      <c r="W8" s="34"/>
      <c r="X8" s="34"/>
      <c r="Y8" s="34"/>
      <c r="Z8" s="35"/>
      <c r="AL8" s="31"/>
      <c r="AM8" s="31"/>
      <c r="AN8" s="31"/>
      <c r="AO8" s="31"/>
      <c r="AP8" s="31"/>
      <c r="AQ8" s="31"/>
      <c r="AR8" s="31"/>
      <c r="AS8" s="31"/>
      <c r="AT8" s="31"/>
      <c r="AU8" s="31"/>
      <c r="AV8" s="31"/>
      <c r="AW8" s="31"/>
      <c r="AX8" s="31"/>
      <c r="AY8" s="31"/>
      <c r="AZ8" s="31"/>
      <c r="BA8" s="31"/>
      <c r="BB8" s="31"/>
      <c r="BC8" s="31"/>
      <c r="BD8" s="31"/>
      <c r="BE8" s="31"/>
      <c r="BF8" s="31"/>
      <c r="BG8" s="31"/>
      <c r="BH8" s="31"/>
      <c r="BI8" s="31"/>
      <c r="BJ8" s="31"/>
    </row>
    <row r="9" spans="1:62" s="30" customFormat="1" x14ac:dyDescent="0.2"/>
    <row r="10" spans="1:62" s="30" customFormat="1" x14ac:dyDescent="0.2"/>
    <row r="11" spans="1:62" s="30" customFormat="1" x14ac:dyDescent="0.2"/>
    <row r="12" spans="1:62" s="30" customFormat="1" x14ac:dyDescent="0.2"/>
    <row r="13" spans="1:62" s="30" customFormat="1" x14ac:dyDescent="0.2"/>
    <row r="14" spans="1:62" s="30" customFormat="1" x14ac:dyDescent="0.2"/>
    <row r="15" spans="1:62" s="30" customFormat="1" x14ac:dyDescent="0.2"/>
    <row r="16" spans="1:62" s="30" customFormat="1" x14ac:dyDescent="0.2"/>
    <row r="17" s="30" customFormat="1" x14ac:dyDescent="0.2"/>
    <row r="18" s="30" customFormat="1" x14ac:dyDescent="0.2"/>
    <row r="19" s="30" customFormat="1" x14ac:dyDescent="0.2"/>
    <row r="20" s="30" customFormat="1" x14ac:dyDescent="0.2"/>
    <row r="21" s="30" customFormat="1" x14ac:dyDescent="0.2"/>
    <row r="22" s="30" customFormat="1" x14ac:dyDescent="0.2"/>
    <row r="23" s="30" customFormat="1" x14ac:dyDescent="0.2"/>
    <row r="24" s="30" customFormat="1" x14ac:dyDescent="0.2"/>
    <row r="25" s="30" customFormat="1" x14ac:dyDescent="0.2"/>
    <row r="26" s="30" customFormat="1" x14ac:dyDescent="0.2"/>
    <row r="27" s="30" customFormat="1" x14ac:dyDescent="0.2"/>
    <row r="28" s="30" customFormat="1" x14ac:dyDescent="0.2"/>
    <row r="29" s="30" customFormat="1" x14ac:dyDescent="0.2"/>
    <row r="30" s="30" customFormat="1" x14ac:dyDescent="0.2"/>
    <row r="31" s="30" customFormat="1" x14ac:dyDescent="0.2"/>
    <row r="32" s="30" customFormat="1" x14ac:dyDescent="0.2"/>
    <row r="33" s="30" customFormat="1" x14ac:dyDescent="0.2"/>
    <row r="34" s="30" customFormat="1" x14ac:dyDescent="0.2"/>
    <row r="35" s="30" customFormat="1" x14ac:dyDescent="0.2"/>
    <row r="36" s="30" customFormat="1" x14ac:dyDescent="0.2"/>
    <row r="37" s="30" customFormat="1" x14ac:dyDescent="0.2"/>
    <row r="38" s="30" customFormat="1" x14ac:dyDescent="0.2"/>
    <row r="39" s="30" customFormat="1" x14ac:dyDescent="0.2"/>
    <row r="40" s="30" customFormat="1" x14ac:dyDescent="0.2"/>
    <row r="41" s="30" customFormat="1" x14ac:dyDescent="0.2"/>
    <row r="42" s="30" customFormat="1" x14ac:dyDescent="0.2"/>
    <row r="43" s="30" customFormat="1" x14ac:dyDescent="0.2"/>
    <row r="44" s="30" customFormat="1" x14ac:dyDescent="0.2"/>
    <row r="45" s="30" customFormat="1" x14ac:dyDescent="0.2"/>
    <row r="46" s="30" customFormat="1" x14ac:dyDescent="0.2"/>
    <row r="47" s="30" customFormat="1" x14ac:dyDescent="0.2"/>
    <row r="48" s="30" customFormat="1" x14ac:dyDescent="0.2"/>
    <row r="49" s="30" customFormat="1" x14ac:dyDescent="0.2"/>
    <row r="50" s="30" customFormat="1" x14ac:dyDescent="0.2"/>
    <row r="51" s="30" customFormat="1" x14ac:dyDescent="0.2"/>
    <row r="52" s="30"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sheetData>
  <sheetProtection algorithmName="SHA-512" hashValue="PGJ+yrHWZznA8CYd0ZGskH1LiYfqnCgGs1H8rjdTlTmfkRcbFbr3wfPzJkTDLMqauou9byl2b4nFaQT2rD3tyw==" saltValue="2CtIDH4IMAIobOVVXaPoSQ==" spinCount="100000" sheet="1" objects="1" scenarios="1" formatRows="0"/>
  <mergeCells count="7">
    <mergeCell ref="A7:Z7"/>
    <mergeCell ref="A6:Z6"/>
    <mergeCell ref="A1:Z1"/>
    <mergeCell ref="A2:Z2"/>
    <mergeCell ref="A3:Z3"/>
    <mergeCell ref="A4:Z4"/>
    <mergeCell ref="A5:Z5"/>
  </mergeCells>
  <dataValidations count="1">
    <dataValidation type="list" allowBlank="1" showInputMessage="1" showErrorMessage="1" sqref="A8" xr:uid="{1D6DA130-6553-40C3-A0B8-25BE4B029D62}">
      <formula1>"Piccola impresa, Media impresa"</formula1>
    </dataValidation>
  </dataValidations>
  <pageMargins left="0.70866141732283472" right="0.70866141732283472" top="0.74803149606299213" bottom="0.74803149606299213" header="0.31496062992125984" footer="0.31496062992125984"/>
  <pageSetup paperSize="9" scale="91"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2"/>
  <dimension ref="A1:G55"/>
  <sheetViews>
    <sheetView zoomScaleNormal="100" zoomScaleSheetLayoutView="90" workbookViewId="0">
      <selection activeCell="C7" sqref="C7"/>
    </sheetView>
  </sheetViews>
  <sheetFormatPr defaultColWidth="9" defaultRowHeight="12.75" x14ac:dyDescent="0.2"/>
  <cols>
    <col min="1" max="1" width="70.5" style="31" customWidth="1"/>
    <col min="2" max="2" width="19.83203125" style="31" customWidth="1"/>
    <col min="3" max="3" width="19.6640625" style="31" customWidth="1"/>
    <col min="4" max="4" width="14.1640625" style="31" customWidth="1"/>
    <col min="5" max="5" width="7" style="31" customWidth="1"/>
    <col min="6" max="6" width="21.5" style="31" customWidth="1"/>
    <col min="7" max="7" width="6.83203125" style="31" customWidth="1"/>
    <col min="8" max="16384" width="9" style="31"/>
  </cols>
  <sheetData>
    <row r="1" spans="1:7" ht="24.6" customHeight="1" x14ac:dyDescent="0.2">
      <c r="A1" s="114" t="s">
        <v>25</v>
      </c>
      <c r="B1" s="114"/>
      <c r="C1" s="114"/>
      <c r="D1" s="114"/>
      <c r="E1" s="29"/>
      <c r="F1" s="28"/>
      <c r="G1" s="30"/>
    </row>
    <row r="2" spans="1:7" ht="25.9" customHeight="1" x14ac:dyDescent="0.2">
      <c r="A2" s="115" t="s">
        <v>23</v>
      </c>
      <c r="B2" s="115"/>
      <c r="C2" s="115"/>
      <c r="D2" s="115"/>
      <c r="E2" s="29"/>
      <c r="F2" s="28"/>
      <c r="G2" s="30"/>
    </row>
    <row r="3" spans="1:7" ht="111.75" customHeight="1" thickBot="1" x14ac:dyDescent="0.25">
      <c r="A3" s="45" t="s">
        <v>0</v>
      </c>
      <c r="B3" s="5" t="s">
        <v>62</v>
      </c>
      <c r="C3" s="46" t="s">
        <v>1</v>
      </c>
      <c r="D3" s="46" t="s">
        <v>2</v>
      </c>
      <c r="E3" s="29"/>
      <c r="F3" s="28"/>
      <c r="G3" s="30"/>
    </row>
    <row r="4" spans="1:7" ht="84" customHeight="1" thickBot="1" x14ac:dyDescent="0.25">
      <c r="A4" s="47" t="s">
        <v>3</v>
      </c>
      <c r="B4" s="48">
        <f>B16+B28+B40+B52</f>
        <v>0</v>
      </c>
      <c r="C4" s="48">
        <f>C16+C28+C40+C52</f>
        <v>0</v>
      </c>
      <c r="D4" s="49">
        <f>B4+C4</f>
        <v>0</v>
      </c>
      <c r="E4" s="50"/>
      <c r="F4" s="51" t="str">
        <f>IF(AND(B4&gt;=400000,B4&lt;=1500000),"OK", "Il costo totale ammissibile non deve essere inferiore a € 400.000,00 e non deve essere superiore a € 1.500.000,00")</f>
        <v>Il costo totale ammissibile non deve essere inferiore a € 400.000,00 e non deve essere superiore a € 1.500.000,00</v>
      </c>
      <c r="G4" s="30"/>
    </row>
    <row r="5" spans="1:7" ht="80.25" customHeight="1" x14ac:dyDescent="0.2">
      <c r="A5" s="52" t="s">
        <v>63</v>
      </c>
      <c r="B5" s="53"/>
      <c r="C5" s="53"/>
      <c r="D5" s="54"/>
      <c r="E5" s="119">
        <v>0.6</v>
      </c>
      <c r="F5" s="4"/>
      <c r="G5" s="30"/>
    </row>
    <row r="6" spans="1:7" ht="15" x14ac:dyDescent="0.2">
      <c r="A6" s="36"/>
      <c r="B6" s="37"/>
      <c r="C6" s="37"/>
      <c r="D6" s="55">
        <f t="shared" ref="D6" si="0">SUM(B6:C6)</f>
        <v>0</v>
      </c>
      <c r="E6" s="120"/>
      <c r="F6" s="2" t="str">
        <f>IF(AND(B6&gt;0,OR(A6="",B6="")), "Inserire voce di spesa e descrizione","OK")</f>
        <v>OK</v>
      </c>
      <c r="G6" s="30"/>
    </row>
    <row r="7" spans="1:7" ht="15" x14ac:dyDescent="0.2">
      <c r="A7" s="36"/>
      <c r="B7" s="38"/>
      <c r="C7" s="38"/>
      <c r="D7" s="56">
        <f t="shared" ref="D7:D15" si="1">SUM(B7:C7)</f>
        <v>0</v>
      </c>
      <c r="E7" s="120"/>
      <c r="F7" s="2" t="str">
        <f>IF(AND(B7&gt;0,OR(A7="",B7="")), "Inserire voce di spesa e descrizione","OK")</f>
        <v>OK</v>
      </c>
      <c r="G7" s="30"/>
    </row>
    <row r="8" spans="1:7" ht="15" x14ac:dyDescent="0.2">
      <c r="A8" s="39"/>
      <c r="B8" s="37"/>
      <c r="C8" s="37"/>
      <c r="D8" s="55">
        <f t="shared" si="1"/>
        <v>0</v>
      </c>
      <c r="E8" s="121"/>
      <c r="F8" s="2" t="str">
        <f t="shared" ref="F8:F15" si="2">IF(AND(B8&gt;0,OR(A8="",B8="")), "Inserire voce di spesa e descrizione","OK")</f>
        <v>OK</v>
      </c>
      <c r="G8" s="30"/>
    </row>
    <row r="9" spans="1:7" ht="15" x14ac:dyDescent="0.2">
      <c r="A9" s="36"/>
      <c r="B9" s="37"/>
      <c r="C9" s="37"/>
      <c r="D9" s="55">
        <f t="shared" si="1"/>
        <v>0</v>
      </c>
      <c r="E9" s="120"/>
      <c r="F9" s="2" t="str">
        <f t="shared" si="2"/>
        <v>OK</v>
      </c>
      <c r="G9" s="30"/>
    </row>
    <row r="10" spans="1:7" ht="15" x14ac:dyDescent="0.2">
      <c r="A10" s="36"/>
      <c r="B10" s="37"/>
      <c r="C10" s="37"/>
      <c r="D10" s="55">
        <f t="shared" si="1"/>
        <v>0</v>
      </c>
      <c r="E10" s="120"/>
      <c r="F10" s="2" t="str">
        <f t="shared" si="2"/>
        <v>OK</v>
      </c>
      <c r="G10" s="30"/>
    </row>
    <row r="11" spans="1:7" ht="15" x14ac:dyDescent="0.2">
      <c r="A11" s="36"/>
      <c r="B11" s="37"/>
      <c r="C11" s="37"/>
      <c r="D11" s="55">
        <f t="shared" si="1"/>
        <v>0</v>
      </c>
      <c r="E11" s="120"/>
      <c r="F11" s="2" t="str">
        <f t="shared" si="2"/>
        <v>OK</v>
      </c>
      <c r="G11" s="30"/>
    </row>
    <row r="12" spans="1:7" ht="15" x14ac:dyDescent="0.2">
      <c r="A12" s="36"/>
      <c r="B12" s="37"/>
      <c r="C12" s="37"/>
      <c r="D12" s="55">
        <f t="shared" si="1"/>
        <v>0</v>
      </c>
      <c r="E12" s="120"/>
      <c r="F12" s="2" t="str">
        <f t="shared" si="2"/>
        <v>OK</v>
      </c>
      <c r="G12" s="30"/>
    </row>
    <row r="13" spans="1:7" ht="15" x14ac:dyDescent="0.2">
      <c r="A13" s="36"/>
      <c r="B13" s="37"/>
      <c r="C13" s="37"/>
      <c r="D13" s="55">
        <f t="shared" si="1"/>
        <v>0</v>
      </c>
      <c r="E13" s="120"/>
      <c r="F13" s="2" t="str">
        <f t="shared" si="2"/>
        <v>OK</v>
      </c>
      <c r="G13" s="30"/>
    </row>
    <row r="14" spans="1:7" ht="15.75" x14ac:dyDescent="0.2">
      <c r="A14" s="40"/>
      <c r="B14" s="37"/>
      <c r="C14" s="37"/>
      <c r="D14" s="55">
        <f t="shared" si="1"/>
        <v>0</v>
      </c>
      <c r="E14" s="120"/>
      <c r="F14" s="2" t="str">
        <f t="shared" si="2"/>
        <v>OK</v>
      </c>
      <c r="G14" s="30"/>
    </row>
    <row r="15" spans="1:7" x14ac:dyDescent="0.2">
      <c r="A15" s="41"/>
      <c r="B15" s="37"/>
      <c r="C15" s="37"/>
      <c r="D15" s="55">
        <f t="shared" si="1"/>
        <v>0</v>
      </c>
      <c r="E15" s="120"/>
      <c r="F15" s="2" t="str">
        <f t="shared" si="2"/>
        <v>OK</v>
      </c>
      <c r="G15" s="30"/>
    </row>
    <row r="16" spans="1:7" ht="15.75" thickBot="1" x14ac:dyDescent="0.25">
      <c r="A16" s="58" t="s">
        <v>64</v>
      </c>
      <c r="B16" s="48">
        <f>SUM(B6:B15)</f>
        <v>0</v>
      </c>
      <c r="C16" s="48">
        <f>SUM(C6:C15)</f>
        <v>0</v>
      </c>
      <c r="D16" s="57">
        <f>SUM(B16:C16)</f>
        <v>0</v>
      </c>
      <c r="E16" s="122"/>
      <c r="F16" s="3" t="str">
        <f>IF(B16=0,"OK",IF(((B16)/$B$4)&lt;=E5,"OK","Esubero di spesa"))</f>
        <v>OK</v>
      </c>
      <c r="G16" s="30"/>
    </row>
    <row r="17" spans="1:7" s="43" customFormat="1" ht="21.6" customHeight="1" x14ac:dyDescent="0.2">
      <c r="A17" s="59" t="s">
        <v>95</v>
      </c>
      <c r="B17" s="60"/>
      <c r="C17" s="60"/>
      <c r="D17" s="61"/>
      <c r="E17" s="116"/>
      <c r="F17" s="2"/>
      <c r="G17" s="42"/>
    </row>
    <row r="18" spans="1:7" ht="15" x14ac:dyDescent="0.2">
      <c r="A18" s="36"/>
      <c r="B18" s="37"/>
      <c r="C18" s="37"/>
      <c r="D18" s="55">
        <f t="shared" ref="D18" si="3">SUM(B18:C18)</f>
        <v>0</v>
      </c>
      <c r="E18" s="117"/>
      <c r="F18" s="2" t="str">
        <f t="shared" ref="F18:F39" si="4">IF(AND(B18&gt;0,OR(A18="",B18="")), "Inserire voce di spesa e descrizione","OK")</f>
        <v>OK</v>
      </c>
      <c r="G18" s="30"/>
    </row>
    <row r="19" spans="1:7" ht="15" x14ac:dyDescent="0.2">
      <c r="A19" s="36"/>
      <c r="B19" s="37"/>
      <c r="C19" s="37"/>
      <c r="D19" s="55">
        <f t="shared" ref="D19:D28" si="5">SUM(B19:C19)</f>
        <v>0</v>
      </c>
      <c r="E19" s="117"/>
      <c r="F19" s="2" t="str">
        <f t="shared" si="4"/>
        <v>OK</v>
      </c>
      <c r="G19" s="30"/>
    </row>
    <row r="20" spans="1:7" ht="15" x14ac:dyDescent="0.2">
      <c r="A20" s="36"/>
      <c r="B20" s="37"/>
      <c r="C20" s="37"/>
      <c r="D20" s="55">
        <f t="shared" si="5"/>
        <v>0</v>
      </c>
      <c r="E20" s="117"/>
      <c r="F20" s="2" t="str">
        <f t="shared" si="4"/>
        <v>OK</v>
      </c>
      <c r="G20" s="30"/>
    </row>
    <row r="21" spans="1:7" ht="15" x14ac:dyDescent="0.2">
      <c r="A21" s="36"/>
      <c r="B21" s="37"/>
      <c r="C21" s="37"/>
      <c r="D21" s="55">
        <f t="shared" si="5"/>
        <v>0</v>
      </c>
      <c r="E21" s="117"/>
      <c r="F21" s="2" t="str">
        <f t="shared" si="4"/>
        <v>OK</v>
      </c>
      <c r="G21" s="30"/>
    </row>
    <row r="22" spans="1:7" ht="15" x14ac:dyDescent="0.2">
      <c r="A22" s="36"/>
      <c r="B22" s="37"/>
      <c r="C22" s="37"/>
      <c r="D22" s="55">
        <f t="shared" si="5"/>
        <v>0</v>
      </c>
      <c r="E22" s="117"/>
      <c r="F22" s="2" t="str">
        <f t="shared" si="4"/>
        <v>OK</v>
      </c>
      <c r="G22" s="30"/>
    </row>
    <row r="23" spans="1:7" ht="15" x14ac:dyDescent="0.2">
      <c r="A23" s="36"/>
      <c r="B23" s="37"/>
      <c r="C23" s="37"/>
      <c r="D23" s="55">
        <f t="shared" si="5"/>
        <v>0</v>
      </c>
      <c r="E23" s="117"/>
      <c r="F23" s="2" t="str">
        <f t="shared" si="4"/>
        <v>OK</v>
      </c>
      <c r="G23" s="30"/>
    </row>
    <row r="24" spans="1:7" ht="15" x14ac:dyDescent="0.2">
      <c r="A24" s="36"/>
      <c r="B24" s="37"/>
      <c r="C24" s="37"/>
      <c r="D24" s="55">
        <f t="shared" si="5"/>
        <v>0</v>
      </c>
      <c r="E24" s="117"/>
      <c r="F24" s="2" t="str">
        <f t="shared" si="4"/>
        <v>OK</v>
      </c>
      <c r="G24" s="30"/>
    </row>
    <row r="25" spans="1:7" ht="15" x14ac:dyDescent="0.2">
      <c r="A25" s="36"/>
      <c r="B25" s="37"/>
      <c r="C25" s="37"/>
      <c r="D25" s="55">
        <f t="shared" si="5"/>
        <v>0</v>
      </c>
      <c r="E25" s="117"/>
      <c r="F25" s="2" t="str">
        <f t="shared" si="4"/>
        <v>OK</v>
      </c>
      <c r="G25" s="30"/>
    </row>
    <row r="26" spans="1:7" ht="15" x14ac:dyDescent="0.2">
      <c r="A26" s="36"/>
      <c r="B26" s="37"/>
      <c r="C26" s="37"/>
      <c r="D26" s="55">
        <f t="shared" si="5"/>
        <v>0</v>
      </c>
      <c r="E26" s="117"/>
      <c r="F26" s="2" t="str">
        <f t="shared" si="4"/>
        <v>OK</v>
      </c>
      <c r="G26" s="30"/>
    </row>
    <row r="27" spans="1:7" ht="15" x14ac:dyDescent="0.2">
      <c r="A27" s="36"/>
      <c r="B27" s="37"/>
      <c r="C27" s="37"/>
      <c r="D27" s="55">
        <f t="shared" si="5"/>
        <v>0</v>
      </c>
      <c r="E27" s="117"/>
      <c r="F27" s="2" t="str">
        <f t="shared" si="4"/>
        <v>OK</v>
      </c>
      <c r="G27" s="30"/>
    </row>
    <row r="28" spans="1:7" ht="15" x14ac:dyDescent="0.2">
      <c r="A28" s="62" t="s">
        <v>65</v>
      </c>
      <c r="B28" s="48">
        <f>SUM(B18:B27)</f>
        <v>0</v>
      </c>
      <c r="C28" s="48">
        <f>SUM(C18:C27)</f>
        <v>0</v>
      </c>
      <c r="D28" s="57">
        <f t="shared" si="5"/>
        <v>0</v>
      </c>
      <c r="E28" s="117"/>
      <c r="F28" s="2"/>
      <c r="G28" s="30"/>
    </row>
    <row r="29" spans="1:7" s="43" customFormat="1" ht="33" customHeight="1" x14ac:dyDescent="0.2">
      <c r="A29" s="59" t="s">
        <v>67</v>
      </c>
      <c r="B29" s="60"/>
      <c r="C29" s="60"/>
      <c r="D29" s="61"/>
      <c r="E29" s="117"/>
      <c r="F29" s="2"/>
      <c r="G29" s="42"/>
    </row>
    <row r="30" spans="1:7" ht="15" x14ac:dyDescent="0.2">
      <c r="A30" s="36"/>
      <c r="B30" s="37"/>
      <c r="C30" s="37"/>
      <c r="D30" s="55">
        <f t="shared" ref="D30" si="6">SUM(B30:C30)</f>
        <v>0</v>
      </c>
      <c r="E30" s="117"/>
      <c r="F30" s="2" t="str">
        <f t="shared" si="4"/>
        <v>OK</v>
      </c>
      <c r="G30" s="30"/>
    </row>
    <row r="31" spans="1:7" ht="15" x14ac:dyDescent="0.2">
      <c r="A31" s="36"/>
      <c r="B31" s="37"/>
      <c r="C31" s="37"/>
      <c r="D31" s="55">
        <f t="shared" ref="D31:D39" si="7">SUM(B31:C31)</f>
        <v>0</v>
      </c>
      <c r="E31" s="117"/>
      <c r="F31" s="2" t="str">
        <f t="shared" si="4"/>
        <v>OK</v>
      </c>
      <c r="G31" s="30"/>
    </row>
    <row r="32" spans="1:7" ht="15" x14ac:dyDescent="0.2">
      <c r="A32" s="36"/>
      <c r="B32" s="37"/>
      <c r="C32" s="37"/>
      <c r="D32" s="55">
        <f t="shared" si="7"/>
        <v>0</v>
      </c>
      <c r="E32" s="117"/>
      <c r="F32" s="2" t="str">
        <f t="shared" si="4"/>
        <v>OK</v>
      </c>
      <c r="G32" s="30"/>
    </row>
    <row r="33" spans="1:7" ht="15" x14ac:dyDescent="0.2">
      <c r="A33" s="36"/>
      <c r="B33" s="37"/>
      <c r="C33" s="37"/>
      <c r="D33" s="55">
        <f t="shared" si="7"/>
        <v>0</v>
      </c>
      <c r="E33" s="117"/>
      <c r="F33" s="2" t="str">
        <f t="shared" si="4"/>
        <v>OK</v>
      </c>
      <c r="G33" s="30"/>
    </row>
    <row r="34" spans="1:7" ht="15" x14ac:dyDescent="0.2">
      <c r="A34" s="36"/>
      <c r="B34" s="37"/>
      <c r="C34" s="37"/>
      <c r="D34" s="55">
        <f t="shared" si="7"/>
        <v>0</v>
      </c>
      <c r="E34" s="117"/>
      <c r="F34" s="2" t="str">
        <f t="shared" si="4"/>
        <v>OK</v>
      </c>
      <c r="G34" s="30"/>
    </row>
    <row r="35" spans="1:7" ht="15" x14ac:dyDescent="0.2">
      <c r="A35" s="36"/>
      <c r="B35" s="37"/>
      <c r="C35" s="37"/>
      <c r="D35" s="55">
        <f t="shared" si="7"/>
        <v>0</v>
      </c>
      <c r="E35" s="117"/>
      <c r="F35" s="2" t="str">
        <f t="shared" si="4"/>
        <v>OK</v>
      </c>
      <c r="G35" s="30"/>
    </row>
    <row r="36" spans="1:7" ht="15" x14ac:dyDescent="0.2">
      <c r="A36" s="36"/>
      <c r="B36" s="37"/>
      <c r="C36" s="37"/>
      <c r="D36" s="55">
        <f t="shared" si="7"/>
        <v>0</v>
      </c>
      <c r="E36" s="117"/>
      <c r="F36" s="2" t="str">
        <f t="shared" si="4"/>
        <v>OK</v>
      </c>
      <c r="G36" s="30"/>
    </row>
    <row r="37" spans="1:7" ht="15" x14ac:dyDescent="0.2">
      <c r="A37" s="36"/>
      <c r="B37" s="37"/>
      <c r="C37" s="37"/>
      <c r="D37" s="55">
        <f t="shared" si="7"/>
        <v>0</v>
      </c>
      <c r="E37" s="117"/>
      <c r="F37" s="2" t="str">
        <f t="shared" si="4"/>
        <v>OK</v>
      </c>
      <c r="G37" s="30"/>
    </row>
    <row r="38" spans="1:7" ht="15" x14ac:dyDescent="0.2">
      <c r="A38" s="36"/>
      <c r="B38" s="37"/>
      <c r="C38" s="37"/>
      <c r="D38" s="55">
        <f t="shared" si="7"/>
        <v>0</v>
      </c>
      <c r="E38" s="117"/>
      <c r="F38" s="2" t="str">
        <f t="shared" si="4"/>
        <v>OK</v>
      </c>
      <c r="G38" s="30"/>
    </row>
    <row r="39" spans="1:7" ht="13.5" thickBot="1" x14ac:dyDescent="0.25">
      <c r="A39" s="41"/>
      <c r="B39" s="37"/>
      <c r="C39" s="37"/>
      <c r="D39" s="55">
        <f t="shared" si="7"/>
        <v>0</v>
      </c>
      <c r="E39" s="117"/>
      <c r="F39" s="2" t="str">
        <f t="shared" si="4"/>
        <v>OK</v>
      </c>
      <c r="G39" s="30"/>
    </row>
    <row r="40" spans="1:7" ht="15.75" thickBot="1" x14ac:dyDescent="0.25">
      <c r="A40" s="62" t="s">
        <v>21</v>
      </c>
      <c r="B40" s="48">
        <f>SUM(B30:B39)</f>
        <v>0</v>
      </c>
      <c r="C40" s="48">
        <f>SUM(C30:C39)</f>
        <v>0</v>
      </c>
      <c r="D40" s="57">
        <f>SUM(B40:C40)</f>
        <v>0</v>
      </c>
      <c r="E40" s="118"/>
      <c r="F40" s="4"/>
      <c r="G40" s="44"/>
    </row>
    <row r="41" spans="1:7" s="43" customFormat="1" ht="35.25" customHeight="1" thickBot="1" x14ac:dyDescent="0.25">
      <c r="A41" s="45" t="s">
        <v>97</v>
      </c>
      <c r="B41" s="53"/>
      <c r="C41" s="53"/>
      <c r="D41" s="54"/>
      <c r="E41" s="111">
        <v>0.2</v>
      </c>
      <c r="F41" s="63"/>
      <c r="G41" s="42"/>
    </row>
    <row r="42" spans="1:7" ht="15" x14ac:dyDescent="0.2">
      <c r="A42" s="36"/>
      <c r="B42" s="37"/>
      <c r="C42" s="37"/>
      <c r="D42" s="55">
        <f>SUM(B42:C42)</f>
        <v>0</v>
      </c>
      <c r="E42" s="112"/>
      <c r="F42" s="1" t="str">
        <f t="shared" ref="F42:F51" si="8">IF(AND(B42&gt;0,OR(A42="",B42="")), "Inserire voce di spesa e descrizione","OK")</f>
        <v>OK</v>
      </c>
      <c r="G42" s="30"/>
    </row>
    <row r="43" spans="1:7" ht="15" x14ac:dyDescent="0.2">
      <c r="A43" s="36"/>
      <c r="B43" s="37"/>
      <c r="C43" s="37"/>
      <c r="D43" s="55">
        <f t="shared" ref="D43:D51" si="9">SUM(B43:C43)</f>
        <v>0</v>
      </c>
      <c r="E43" s="112"/>
      <c r="F43" s="1" t="str">
        <f t="shared" si="8"/>
        <v>OK</v>
      </c>
      <c r="G43" s="30"/>
    </row>
    <row r="44" spans="1:7" ht="15" x14ac:dyDescent="0.2">
      <c r="A44" s="36"/>
      <c r="B44" s="37"/>
      <c r="C44" s="37"/>
      <c r="D44" s="55">
        <f t="shared" si="9"/>
        <v>0</v>
      </c>
      <c r="E44" s="112"/>
      <c r="F44" s="1" t="str">
        <f t="shared" si="8"/>
        <v>OK</v>
      </c>
      <c r="G44" s="30"/>
    </row>
    <row r="45" spans="1:7" ht="15" x14ac:dyDescent="0.2">
      <c r="A45" s="36"/>
      <c r="B45" s="37"/>
      <c r="C45" s="37"/>
      <c r="D45" s="55">
        <f t="shared" si="9"/>
        <v>0</v>
      </c>
      <c r="E45" s="112"/>
      <c r="F45" s="1" t="str">
        <f t="shared" si="8"/>
        <v>OK</v>
      </c>
      <c r="G45" s="30"/>
    </row>
    <row r="46" spans="1:7" ht="15" x14ac:dyDescent="0.2">
      <c r="A46" s="36"/>
      <c r="B46" s="37"/>
      <c r="C46" s="37"/>
      <c r="D46" s="55">
        <f t="shared" si="9"/>
        <v>0</v>
      </c>
      <c r="E46" s="112"/>
      <c r="F46" s="1" t="str">
        <f t="shared" si="8"/>
        <v>OK</v>
      </c>
      <c r="G46" s="30"/>
    </row>
    <row r="47" spans="1:7" ht="15" x14ac:dyDescent="0.2">
      <c r="A47" s="36"/>
      <c r="B47" s="37"/>
      <c r="C47" s="37"/>
      <c r="D47" s="55">
        <f t="shared" si="9"/>
        <v>0</v>
      </c>
      <c r="E47" s="112"/>
      <c r="F47" s="1" t="str">
        <f t="shared" si="8"/>
        <v>OK</v>
      </c>
      <c r="G47" s="30"/>
    </row>
    <row r="48" spans="1:7" ht="15" x14ac:dyDescent="0.2">
      <c r="A48" s="36"/>
      <c r="B48" s="37"/>
      <c r="C48" s="37"/>
      <c r="D48" s="55">
        <f t="shared" si="9"/>
        <v>0</v>
      </c>
      <c r="E48" s="112"/>
      <c r="F48" s="1" t="str">
        <f t="shared" si="8"/>
        <v>OK</v>
      </c>
      <c r="G48" s="30"/>
    </row>
    <row r="49" spans="1:7" ht="15" x14ac:dyDescent="0.2">
      <c r="A49" s="36"/>
      <c r="B49" s="37"/>
      <c r="C49" s="37"/>
      <c r="D49" s="55">
        <f t="shared" si="9"/>
        <v>0</v>
      </c>
      <c r="E49" s="112"/>
      <c r="F49" s="1" t="str">
        <f t="shared" si="8"/>
        <v>OK</v>
      </c>
      <c r="G49" s="30"/>
    </row>
    <row r="50" spans="1:7" ht="15" x14ac:dyDescent="0.2">
      <c r="A50" s="36"/>
      <c r="B50" s="37"/>
      <c r="C50" s="37"/>
      <c r="D50" s="55">
        <f t="shared" si="9"/>
        <v>0</v>
      </c>
      <c r="E50" s="112"/>
      <c r="F50" s="1" t="str">
        <f t="shared" si="8"/>
        <v>OK</v>
      </c>
      <c r="G50" s="30"/>
    </row>
    <row r="51" spans="1:7" ht="15" x14ac:dyDescent="0.2">
      <c r="A51" s="36"/>
      <c r="B51" s="37"/>
      <c r="C51" s="37"/>
      <c r="D51" s="55">
        <f t="shared" si="9"/>
        <v>0</v>
      </c>
      <c r="E51" s="112"/>
      <c r="F51" s="1" t="str">
        <f t="shared" si="8"/>
        <v>OK</v>
      </c>
      <c r="G51" s="30"/>
    </row>
    <row r="52" spans="1:7" ht="15.75" thickBot="1" x14ac:dyDescent="0.25">
      <c r="A52" s="62" t="s">
        <v>66</v>
      </c>
      <c r="B52" s="48">
        <f>SUM(B42:B51)</f>
        <v>0</v>
      </c>
      <c r="C52" s="48">
        <f>SUM(C42:C51)</f>
        <v>0</v>
      </c>
      <c r="D52" s="57">
        <f>SUM(B52:C52)</f>
        <v>0</v>
      </c>
      <c r="E52" s="113"/>
      <c r="F52" s="3" t="str">
        <f>IF(B52=0,"OK",IF(((B52)/$B$4)&lt;=E41,"OK","Esubero di spesa"))</f>
        <v>OK</v>
      </c>
      <c r="G52" s="30"/>
    </row>
    <row r="53" spans="1:7" ht="15" x14ac:dyDescent="0.2">
      <c r="A53" s="45"/>
      <c r="B53" s="53"/>
      <c r="C53" s="53"/>
      <c r="D53" s="53"/>
      <c r="E53" s="29"/>
      <c r="F53" s="28"/>
      <c r="G53" s="30"/>
    </row>
    <row r="54" spans="1:7" x14ac:dyDescent="0.2">
      <c r="A54" s="30"/>
      <c r="B54" s="30"/>
      <c r="C54" s="30"/>
      <c r="D54" s="30"/>
      <c r="F54" s="30"/>
      <c r="G54" s="30"/>
    </row>
    <row r="55" spans="1:7" x14ac:dyDescent="0.2">
      <c r="A55" s="30"/>
      <c r="B55" s="30"/>
      <c r="C55" s="30"/>
      <c r="D55" s="30"/>
      <c r="F55" s="30"/>
      <c r="G55" s="30"/>
    </row>
  </sheetData>
  <sheetProtection algorithmName="SHA-512" hashValue="TTZFjsIsa6HeXLWDGNAYGO97pRTaxsZvQiQmWIZaK75fcODzQmwh/tdbvPqHCkWdJxG8AplB8ZQSx/1VX0m4zw==" saltValue="Ug1e5IiSPLB0jh9PYYcEKQ==" spinCount="100000" sheet="1" objects="1" scenarios="1" formatRows="0"/>
  <mergeCells count="5">
    <mergeCell ref="E41:E52"/>
    <mergeCell ref="A1:D1"/>
    <mergeCell ref="A2:D2"/>
    <mergeCell ref="E17:E40"/>
    <mergeCell ref="E5:E16"/>
  </mergeCells>
  <conditionalFormatting sqref="E41">
    <cfRule type="expression" dxfId="39" priority="6">
      <formula>#REF!="OK"</formula>
    </cfRule>
    <cfRule type="expression" dxfId="38" priority="7">
      <formula>#REF!="NO"</formula>
    </cfRule>
  </conditionalFormatting>
  <conditionalFormatting sqref="F4">
    <cfRule type="containsText" dxfId="37" priority="44" operator="containsText" text="Il costo totale ammissibile non deve essere inferiore a € 400.000,00 e non deve essere superiore a € 1.500.000,00">
      <formula>NOT(ISERROR(SEARCH("Il costo totale ammissibile non deve essere inferiore a € 400.000,00 e non deve essere superiore a € 1.500.000,00",F4)))</formula>
    </cfRule>
    <cfRule type="containsText" dxfId="36" priority="45" operator="containsText" text="OK">
      <formula>NOT(ISERROR(SEARCH("OK",F4)))</formula>
    </cfRule>
  </conditionalFormatting>
  <conditionalFormatting sqref="F5">
    <cfRule type="containsText" dxfId="35" priority="36" stopIfTrue="1" operator="containsText" text="Esubero di spesa">
      <formula>NOT(ISERROR(SEARCH("Esubero di spesa",F5)))</formula>
    </cfRule>
    <cfRule type="containsText" dxfId="34" priority="37" stopIfTrue="1" operator="containsText" text="Check">
      <formula>NOT(ISERROR(SEARCH("Check",F5)))</formula>
    </cfRule>
    <cfRule type="containsText" dxfId="33" priority="38" stopIfTrue="1" operator="containsText" text="OK">
      <formula>NOT(ISERROR(SEARCH("OK",F5)))</formula>
    </cfRule>
    <cfRule type="containsText" dxfId="32" priority="39" stopIfTrue="1" operator="containsText" text="Check">
      <formula>NOT(ISERROR(SEARCH("Check",F5)))</formula>
    </cfRule>
    <cfRule type="containsText" dxfId="31" priority="40" stopIfTrue="1" operator="containsText" text="OK">
      <formula>NOT(ISERROR(SEARCH("OK",F5)))</formula>
    </cfRule>
  </conditionalFormatting>
  <conditionalFormatting sqref="F6:F15">
    <cfRule type="containsText" dxfId="30" priority="33" stopIfTrue="1" operator="containsText" text="Inserire voce di spesa e descrizione">
      <formula>NOT(ISERROR(SEARCH("Inserire voce di spesa e descrizione",F6)))</formula>
    </cfRule>
    <cfRule type="containsText" dxfId="29" priority="34" stopIfTrue="1" operator="containsText" text="Check">
      <formula>NOT(ISERROR(SEARCH("Check",F6)))</formula>
    </cfRule>
    <cfRule type="containsText" dxfId="28" priority="35" stopIfTrue="1" operator="containsText" text="OK">
      <formula>NOT(ISERROR(SEARCH("OK",F6)))</formula>
    </cfRule>
  </conditionalFormatting>
  <conditionalFormatting sqref="F16">
    <cfRule type="containsText" dxfId="27" priority="28" stopIfTrue="1" operator="containsText" text="Esubero di spesa">
      <formula>NOT(ISERROR(SEARCH("Esubero di spesa",F16)))</formula>
    </cfRule>
    <cfRule type="containsText" dxfId="26" priority="29" stopIfTrue="1" operator="containsText" text="Check">
      <formula>NOT(ISERROR(SEARCH("Check",F16)))</formula>
    </cfRule>
    <cfRule type="containsText" dxfId="25" priority="30" stopIfTrue="1" operator="containsText" text="OK">
      <formula>NOT(ISERROR(SEARCH("OK",F16)))</formula>
    </cfRule>
    <cfRule type="containsText" dxfId="24" priority="31" stopIfTrue="1" operator="containsText" text="Check">
      <formula>NOT(ISERROR(SEARCH("Check",F16)))</formula>
    </cfRule>
    <cfRule type="containsText" dxfId="23" priority="32" stopIfTrue="1" operator="containsText" text="OK">
      <formula>NOT(ISERROR(SEARCH("OK",F16)))</formula>
    </cfRule>
  </conditionalFormatting>
  <conditionalFormatting sqref="F17:F40 F42:F51">
    <cfRule type="containsText" dxfId="22" priority="129" stopIfTrue="1" operator="containsText" text="Inserire voce di spesa e descrizione">
      <formula>NOT(ISERROR(SEARCH("Inserire voce di spesa e descrizione",F17)))</formula>
    </cfRule>
    <cfRule type="containsText" dxfId="21" priority="133" stopIfTrue="1" operator="containsText" text="Check">
      <formula>NOT(ISERROR(SEARCH("Check",F17)))</formula>
    </cfRule>
    <cfRule type="containsText" dxfId="20" priority="134" stopIfTrue="1" operator="containsText" text="OK">
      <formula>NOT(ISERROR(SEARCH("OK",F17)))</formula>
    </cfRule>
  </conditionalFormatting>
  <conditionalFormatting sqref="F52">
    <cfRule type="containsText" dxfId="19" priority="1" stopIfTrue="1" operator="containsText" text="Esubero di spesa">
      <formula>NOT(ISERROR(SEARCH("Esubero di spesa",F52)))</formula>
    </cfRule>
    <cfRule type="containsText" dxfId="18" priority="2" stopIfTrue="1" operator="containsText" text="Check">
      <formula>NOT(ISERROR(SEARCH("Check",F52)))</formula>
    </cfRule>
    <cfRule type="containsText" dxfId="17" priority="3" stopIfTrue="1" operator="containsText" text="OK">
      <formula>NOT(ISERROR(SEARCH("OK",F52)))</formula>
    </cfRule>
    <cfRule type="containsText" dxfId="16" priority="4" stopIfTrue="1" operator="containsText" text="Check">
      <formula>NOT(ISERROR(SEARCH("Check",F52)))</formula>
    </cfRule>
    <cfRule type="containsText" dxfId="15" priority="5" stopIfTrue="1" operator="containsText" text="OK">
      <formula>NOT(ISERROR(SEARCH("OK",F52)))</formula>
    </cfRule>
  </conditionalFormatting>
  <pageMargins left="0.59055118110236227" right="0.19685039370078741" top="0.19685039370078741" bottom="0.19685039370078741" header="0.31496062992125984" footer="0.31496062992125984"/>
  <pageSetup paperSize="9" scale="9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35EC0-5B14-45E2-9EE1-7A0EBF680346}">
  <sheetPr codeName="Foglio3"/>
  <dimension ref="A1:A3"/>
  <sheetViews>
    <sheetView workbookViewId="0">
      <selection activeCell="A3" sqref="A3"/>
    </sheetView>
  </sheetViews>
  <sheetFormatPr defaultColWidth="8.83203125" defaultRowHeight="12.75" x14ac:dyDescent="0.2"/>
  <cols>
    <col min="1" max="1" width="148" style="27" customWidth="1"/>
    <col min="2" max="16384" width="8.83203125" style="27"/>
  </cols>
  <sheetData>
    <row r="1" spans="1:1" s="25" customFormat="1" ht="26.25" customHeight="1" x14ac:dyDescent="0.2">
      <c r="A1" s="21" t="s">
        <v>61</v>
      </c>
    </row>
    <row r="2" spans="1:1" s="25" customFormat="1" ht="25.15" customHeight="1" x14ac:dyDescent="0.2">
      <c r="A2" s="23" t="s">
        <v>77</v>
      </c>
    </row>
    <row r="3" spans="1:1" ht="409.15" customHeight="1" x14ac:dyDescent="0.2">
      <c r="A3" s="26"/>
    </row>
  </sheetData>
  <sheetProtection algorithmName="SHA-512" hashValue="FyA+slnvBdPYmBaJSHGYW3IcIQCZopMtTsCvfLGdpvy7FcVWgF+og+CW67Dw15MpMgtY1Da91DBl16yswRxpIg==" saltValue="WyPqq7QGtmWpaHOg1MmkAg==" spinCount="100000" sheet="1" objects="1" scenarios="1" formatRows="0"/>
  <pageMargins left="0.70866141732283472" right="0.70866141732283472" top="0.74803149606299213" bottom="0.74803149606299213" header="0.31496062992125984" footer="0.31496062992125984"/>
  <pageSetup paperSize="9"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ECF94-6B51-4A8A-AEC3-26967799B05C}">
  <sheetPr codeName="Foglio4"/>
  <dimension ref="A1:H20"/>
  <sheetViews>
    <sheetView topLeftCell="B1" workbookViewId="0">
      <selection activeCell="C8" sqref="C8"/>
    </sheetView>
  </sheetViews>
  <sheetFormatPr defaultColWidth="8.83203125" defaultRowHeight="12.75" x14ac:dyDescent="0.2"/>
  <cols>
    <col min="1" max="1" width="46.33203125" style="27" bestFit="1" customWidth="1"/>
    <col min="2" max="2" width="18.1640625" style="27" customWidth="1"/>
    <col min="3" max="3" width="30.83203125" style="27" customWidth="1"/>
    <col min="4" max="4" width="19.6640625" style="27" customWidth="1"/>
    <col min="5" max="5" width="12.83203125" style="27" customWidth="1"/>
    <col min="6" max="6" width="13.5" style="27" customWidth="1"/>
    <col min="7" max="7" width="18.5" style="27" bestFit="1" customWidth="1"/>
    <col min="8" max="8" width="16.1640625" style="27" customWidth="1"/>
    <col min="9" max="16384" width="8.83203125" style="27"/>
  </cols>
  <sheetData>
    <row r="1" spans="1:8" ht="15.75" x14ac:dyDescent="0.2">
      <c r="A1" s="64" t="s">
        <v>27</v>
      </c>
      <c r="B1" s="65"/>
      <c r="C1" s="65"/>
      <c r="D1" s="65"/>
      <c r="E1" s="65"/>
      <c r="F1" s="65"/>
      <c r="G1" s="29"/>
      <c r="H1" s="24"/>
    </row>
    <row r="2" spans="1:8" x14ac:dyDescent="0.2">
      <c r="A2" s="66"/>
      <c r="B2" s="29"/>
      <c r="C2" s="29"/>
      <c r="D2" s="29"/>
      <c r="E2" s="29"/>
      <c r="F2" s="29"/>
      <c r="G2" s="29"/>
      <c r="H2" s="24"/>
    </row>
    <row r="3" spans="1:8" x14ac:dyDescent="0.2">
      <c r="A3" s="66"/>
      <c r="B3" s="29"/>
      <c r="C3" s="29"/>
      <c r="D3" s="29"/>
      <c r="E3" s="29"/>
      <c r="F3" s="29"/>
      <c r="G3" s="29"/>
      <c r="H3" s="24"/>
    </row>
    <row r="4" spans="1:8" x14ac:dyDescent="0.2">
      <c r="A4" s="66"/>
      <c r="B4" s="29"/>
      <c r="C4" s="29"/>
      <c r="D4" s="29"/>
      <c r="E4" s="29"/>
      <c r="F4" s="29"/>
      <c r="G4" s="29"/>
      <c r="H4" s="24"/>
    </row>
    <row r="5" spans="1:8" s="25" customFormat="1" ht="19.5" customHeight="1" thickBot="1" x14ac:dyDescent="0.25">
      <c r="A5" s="23" t="s">
        <v>76</v>
      </c>
      <c r="B5" s="67"/>
      <c r="C5" s="67"/>
      <c r="D5" s="67"/>
      <c r="E5" s="67"/>
      <c r="F5" s="67"/>
      <c r="G5" s="67"/>
      <c r="H5" s="22"/>
    </row>
    <row r="6" spans="1:8" ht="51" customHeight="1" thickBot="1" x14ac:dyDescent="0.25">
      <c r="A6" s="8" t="s">
        <v>16</v>
      </c>
      <c r="B6" s="9" t="s">
        <v>17</v>
      </c>
      <c r="C6" s="9" t="s">
        <v>22</v>
      </c>
      <c r="D6" s="9" t="s">
        <v>18</v>
      </c>
      <c r="E6" s="9" t="s">
        <v>19</v>
      </c>
      <c r="F6" s="16" t="s">
        <v>20</v>
      </c>
      <c r="G6" s="19" t="s">
        <v>58</v>
      </c>
      <c r="H6" s="17"/>
    </row>
    <row r="7" spans="1:8" ht="44.25" customHeight="1" x14ac:dyDescent="0.2">
      <c r="A7" s="125">
        <f>'1. Anagrafica'!A4:Z4</f>
        <v>0</v>
      </c>
      <c r="B7" s="127" t="str">
        <f>'1. Anagrafica'!A8</f>
        <v>Piccola impresa</v>
      </c>
      <c r="C7" s="6" t="s">
        <v>94</v>
      </c>
      <c r="D7" s="11">
        <f>'2.Programma di investimenti PMI'!B16+'2.Programma di investimenti PMI'!B28+'2.Programma di investimenti PMI'!B40</f>
        <v>0</v>
      </c>
      <c r="E7" s="12">
        <f>IF('1. Anagrafica'!A8="Piccola impresa",60%,50%)</f>
        <v>0.6</v>
      </c>
      <c r="F7" s="13">
        <f>D7*E7</f>
        <v>0</v>
      </c>
      <c r="G7" s="133">
        <f>F7+F8</f>
        <v>0</v>
      </c>
      <c r="H7" s="123" t="s">
        <v>96</v>
      </c>
    </row>
    <row r="8" spans="1:8" ht="45.75" customHeight="1" x14ac:dyDescent="0.2">
      <c r="A8" s="136"/>
      <c r="B8" s="135"/>
      <c r="C8" s="7" t="s">
        <v>40</v>
      </c>
      <c r="D8" s="14">
        <f>'2.Programma di investimenti PMI'!B52</f>
        <v>0</v>
      </c>
      <c r="E8" s="15">
        <v>0.5</v>
      </c>
      <c r="F8" s="18">
        <f>D8*E8</f>
        <v>0</v>
      </c>
      <c r="G8" s="134"/>
      <c r="H8" s="124"/>
    </row>
    <row r="9" spans="1:8" ht="16.5" customHeight="1" x14ac:dyDescent="0.2">
      <c r="A9" s="29"/>
      <c r="B9" s="29"/>
      <c r="C9" s="29"/>
      <c r="D9" s="68">
        <f>D7+D8</f>
        <v>0</v>
      </c>
      <c r="E9" s="29"/>
      <c r="F9" s="29"/>
      <c r="G9" s="69" t="str">
        <f>IFERROR(G7/D9,"")</f>
        <v/>
      </c>
      <c r="H9" s="70">
        <f>TRUNC(H10,0)/100</f>
        <v>0</v>
      </c>
    </row>
    <row r="10" spans="1:8" x14ac:dyDescent="0.2">
      <c r="A10" s="29"/>
      <c r="B10" s="29"/>
      <c r="C10" s="29"/>
      <c r="D10" s="29"/>
      <c r="E10" s="29"/>
      <c r="F10" s="29"/>
      <c r="G10" s="71">
        <f>IFERROR(G9*100,0)</f>
        <v>0</v>
      </c>
      <c r="H10" s="72">
        <f>IF((G10-G19)&lt;0,0,G10-G19)</f>
        <v>0</v>
      </c>
    </row>
    <row r="11" spans="1:8" x14ac:dyDescent="0.2">
      <c r="A11" s="29"/>
      <c r="B11" s="29"/>
      <c r="C11" s="29"/>
      <c r="D11" s="29"/>
      <c r="E11" s="29"/>
      <c r="F11" s="29"/>
      <c r="G11" s="73"/>
      <c r="H11" s="74"/>
    </row>
    <row r="12" spans="1:8" x14ac:dyDescent="0.2">
      <c r="A12" s="29"/>
      <c r="B12" s="29"/>
      <c r="C12" s="29"/>
      <c r="D12" s="29"/>
      <c r="E12" s="29"/>
      <c r="F12" s="29"/>
      <c r="G12" s="75"/>
      <c r="H12" s="74"/>
    </row>
    <row r="13" spans="1:8" x14ac:dyDescent="0.2">
      <c r="A13" s="29"/>
      <c r="B13" s="29"/>
      <c r="C13" s="29"/>
      <c r="D13" s="29"/>
      <c r="E13" s="29"/>
      <c r="F13" s="29"/>
      <c r="G13" s="76"/>
      <c r="H13" s="24"/>
    </row>
    <row r="14" spans="1:8" s="25" customFormat="1" ht="18.75" customHeight="1" thickBot="1" x14ac:dyDescent="0.25">
      <c r="A14" s="23" t="s">
        <v>75</v>
      </c>
      <c r="B14" s="67"/>
      <c r="C14" s="67"/>
      <c r="D14" s="67"/>
      <c r="E14" s="67"/>
      <c r="F14" s="67"/>
      <c r="G14" s="67"/>
      <c r="H14" s="67"/>
    </row>
    <row r="15" spans="1:8" ht="45.75" customHeight="1" thickBot="1" x14ac:dyDescent="0.25">
      <c r="A15" s="8" t="s">
        <v>16</v>
      </c>
      <c r="B15" s="9" t="s">
        <v>17</v>
      </c>
      <c r="C15" s="9" t="s">
        <v>22</v>
      </c>
      <c r="D15" s="9" t="s">
        <v>18</v>
      </c>
      <c r="E15" s="9" t="s">
        <v>19</v>
      </c>
      <c r="F15" s="10" t="s">
        <v>20</v>
      </c>
      <c r="G15" s="10" t="s">
        <v>37</v>
      </c>
      <c r="H15" s="10"/>
    </row>
    <row r="16" spans="1:8" ht="44.25" customHeight="1" x14ac:dyDescent="0.2">
      <c r="A16" s="125">
        <f>A7</f>
        <v>0</v>
      </c>
      <c r="B16" s="127" t="str">
        <f>B7</f>
        <v>Piccola impresa</v>
      </c>
      <c r="C16" s="6" t="s">
        <v>39</v>
      </c>
      <c r="D16" s="11">
        <f t="shared" ref="D16:F17" si="0">D7</f>
        <v>0</v>
      </c>
      <c r="E16" s="12">
        <f t="shared" si="0"/>
        <v>0.6</v>
      </c>
      <c r="F16" s="13">
        <f t="shared" si="0"/>
        <v>0</v>
      </c>
      <c r="G16" s="129"/>
      <c r="H16" s="131" t="str">
        <f>IF(G16&gt;G7,"Importo superiore al concedibile","OK")</f>
        <v>OK</v>
      </c>
    </row>
    <row r="17" spans="1:8" ht="45" customHeight="1" x14ac:dyDescent="0.2">
      <c r="A17" s="126"/>
      <c r="B17" s="128"/>
      <c r="C17" s="7" t="s">
        <v>40</v>
      </c>
      <c r="D17" s="14">
        <f t="shared" si="0"/>
        <v>0</v>
      </c>
      <c r="E17" s="15">
        <f t="shared" si="0"/>
        <v>0.5</v>
      </c>
      <c r="F17" s="14">
        <f t="shared" si="0"/>
        <v>0</v>
      </c>
      <c r="G17" s="130"/>
      <c r="H17" s="132"/>
    </row>
    <row r="18" spans="1:8" ht="17.25" customHeight="1" x14ac:dyDescent="0.2">
      <c r="A18" s="24"/>
      <c r="B18" s="24"/>
      <c r="C18" s="24"/>
      <c r="D18" s="68">
        <f>D16+D17</f>
        <v>0</v>
      </c>
      <c r="E18" s="29"/>
      <c r="F18" s="29"/>
      <c r="G18" s="70" t="str">
        <f>IFERROR(G16/D18,"")</f>
        <v/>
      </c>
      <c r="H18" s="24"/>
    </row>
    <row r="19" spans="1:8" x14ac:dyDescent="0.2">
      <c r="A19" s="24"/>
      <c r="B19" s="24"/>
      <c r="C19" s="24"/>
      <c r="D19" s="24"/>
      <c r="E19" s="24"/>
      <c r="F19" s="24"/>
      <c r="G19" s="71">
        <f>IFERROR(G18*100,0)</f>
        <v>0</v>
      </c>
      <c r="H19" s="24"/>
    </row>
    <row r="20" spans="1:8" x14ac:dyDescent="0.2">
      <c r="G20" s="77"/>
    </row>
  </sheetData>
  <sheetProtection algorithmName="SHA-512" hashValue="YY/WnETGObk8lyV0K2lolP2UtQ/NcjjxhBxfvJLFGJovADVTwaRrrxxH0lN2kSldwm/Jx4zwB0amBpOfXz1ieA==" saltValue="x6gqrmqUrTu9J36vw6UEdg==" spinCount="100000" sheet="1" objects="1" scenarios="1" formatRows="0"/>
  <mergeCells count="8">
    <mergeCell ref="H7:H8"/>
    <mergeCell ref="A16:A17"/>
    <mergeCell ref="B16:B17"/>
    <mergeCell ref="G16:G17"/>
    <mergeCell ref="H16:H17"/>
    <mergeCell ref="G7:G8"/>
    <mergeCell ref="B7:B8"/>
    <mergeCell ref="A7:A8"/>
  </mergeCells>
  <phoneticPr fontId="21" type="noConversion"/>
  <conditionalFormatting sqref="A16:B16">
    <cfRule type="cellIs" dxfId="14" priority="12" operator="equal">
      <formula>0</formula>
    </cfRule>
  </conditionalFormatting>
  <conditionalFormatting sqref="A7:C7 C8">
    <cfRule type="cellIs" dxfId="13" priority="36" operator="equal">
      <formula>0</formula>
    </cfRule>
  </conditionalFormatting>
  <conditionalFormatting sqref="C16:C17">
    <cfRule type="cellIs" dxfId="12" priority="3" operator="equal">
      <formula>0</formula>
    </cfRule>
  </conditionalFormatting>
  <conditionalFormatting sqref="D7:D8">
    <cfRule type="containsText" dxfId="11" priority="29" operator="containsText" text="Rivedere">
      <formula>NOT(ISERROR(SEARCH("Rivedere",D7)))</formula>
    </cfRule>
  </conditionalFormatting>
  <conditionalFormatting sqref="D16:D17">
    <cfRule type="containsText" dxfId="10" priority="10" operator="containsText" text="Rivedere">
      <formula>NOT(ISERROR(SEARCH("Rivedere",D16)))</formula>
    </cfRule>
  </conditionalFormatting>
  <conditionalFormatting sqref="F7:F8">
    <cfRule type="containsText" dxfId="9" priority="32" operator="containsText" text="Rivedere">
      <formula>NOT(ISERROR(SEARCH("Rivedere",F7)))</formula>
    </cfRule>
  </conditionalFormatting>
  <conditionalFormatting sqref="F16:F17">
    <cfRule type="containsText" dxfId="8" priority="11" operator="containsText" text="Rivedere">
      <formula>NOT(ISERROR(SEARCH("Rivedere",F16)))</formula>
    </cfRule>
  </conditionalFormatting>
  <conditionalFormatting sqref="H7:H8">
    <cfRule type="containsText" dxfId="7" priority="1" operator="containsText" text="L'importo massimo di aiuto concedibile è pari a € 90.000,00">
      <formula>NOT(ISERROR(SEARCH("L'importo massimo di aiuto concedibile è pari a € 90.000,00",H7)))</formula>
    </cfRule>
    <cfRule type="containsText" dxfId="6" priority="2" operator="containsText" text="OK">
      <formula>NOT(ISERROR(SEARCH("OK",H7)))</formula>
    </cfRule>
  </conditionalFormatting>
  <conditionalFormatting sqref="H16:H17">
    <cfRule type="containsText" dxfId="5" priority="6" operator="containsText" text="OK">
      <formula>NOT(ISERROR(SEARCH("OK",H16)))</formula>
    </cfRule>
    <cfRule type="containsText" dxfId="4" priority="7" operator="containsText" text="Importo superiore al concedibile">
      <formula>NOT(ISERROR(SEARCH("Importo superiore al concedibile",H16)))</formula>
    </cfRule>
    <cfRule type="containsText" dxfId="3" priority="8" operator="containsText" text="L'importo massimo di aiuto concedibile è pari a € 90.000,00">
      <formula>NOT(ISERROR(SEARCH("L'importo massimo di aiuto concedibile è pari a € 90.000,00",H16)))</formula>
    </cfRule>
    <cfRule type="containsText" dxfId="2" priority="9" operator="containsText" text="OK">
      <formula>NOT(ISERROR(SEARCH("OK",H16)))</formula>
    </cfRule>
  </conditionalFormatting>
  <pageMargins left="0.39370078740157483" right="0.19685039370078741" top="0.19685039370078741" bottom="0.19685039370078741" header="0.31496062992125984" footer="0.31496062992125984"/>
  <pageSetup paperSize="9" scale="90"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8C87E-043A-422D-8A43-75D4F4040B42}">
  <sheetPr codeName="Foglio5"/>
  <dimension ref="A1:E12"/>
  <sheetViews>
    <sheetView workbookViewId="0">
      <selection activeCell="F10" sqref="F10"/>
    </sheetView>
  </sheetViews>
  <sheetFormatPr defaultColWidth="8.83203125" defaultRowHeight="12.75" x14ac:dyDescent="0.2"/>
  <cols>
    <col min="1" max="1" width="26" style="27" customWidth="1"/>
    <col min="2" max="2" width="23.83203125" style="27" customWidth="1"/>
    <col min="3" max="3" width="13.6640625" style="27" bestFit="1" customWidth="1"/>
    <col min="4" max="4" width="60.5" style="27" customWidth="1"/>
    <col min="5" max="5" width="37" style="27" customWidth="1"/>
    <col min="6" max="16384" width="8.83203125" style="27"/>
  </cols>
  <sheetData>
    <row r="1" spans="1:5" s="25" customFormat="1" ht="15.75" x14ac:dyDescent="0.2">
      <c r="A1" s="78" t="s">
        <v>28</v>
      </c>
      <c r="B1" s="22"/>
      <c r="C1" s="22"/>
      <c r="D1" s="22"/>
      <c r="E1" s="22"/>
    </row>
    <row r="2" spans="1:5" s="25" customFormat="1" x14ac:dyDescent="0.2">
      <c r="A2" s="22"/>
      <c r="B2" s="22"/>
      <c r="C2" s="22"/>
      <c r="D2" s="22"/>
      <c r="E2" s="22"/>
    </row>
    <row r="3" spans="1:5" s="25" customFormat="1" x14ac:dyDescent="0.2">
      <c r="A3" s="22"/>
      <c r="B3" s="22"/>
      <c r="C3" s="22"/>
      <c r="D3" s="22"/>
      <c r="E3" s="22"/>
    </row>
    <row r="4" spans="1:5" s="25" customFormat="1" ht="24" customHeight="1" x14ac:dyDescent="0.2">
      <c r="A4" s="115" t="s">
        <v>24</v>
      </c>
      <c r="B4" s="115"/>
      <c r="C4" s="115"/>
      <c r="D4" s="115"/>
      <c r="E4" s="115"/>
    </row>
    <row r="5" spans="1:5" s="25" customFormat="1" ht="23.1" customHeight="1" x14ac:dyDescent="0.2">
      <c r="A5" s="79" t="s">
        <v>4</v>
      </c>
      <c r="B5" s="79" t="s">
        <v>10</v>
      </c>
      <c r="C5" s="140" t="s">
        <v>5</v>
      </c>
      <c r="D5" s="141"/>
      <c r="E5" s="79" t="s">
        <v>10</v>
      </c>
    </row>
    <row r="6" spans="1:5" s="25" customFormat="1" ht="23.1" customHeight="1" x14ac:dyDescent="0.2">
      <c r="A6" s="80" t="s">
        <v>6</v>
      </c>
      <c r="B6" s="81">
        <f>'2.Programma di investimenti PMI'!B4</f>
        <v>0</v>
      </c>
      <c r="C6" s="142" t="s">
        <v>29</v>
      </c>
      <c r="D6" s="143"/>
      <c r="E6" s="82">
        <f>'3.Determinazione contributo'!G16</f>
        <v>0</v>
      </c>
    </row>
    <row r="7" spans="1:5" s="25" customFormat="1" ht="34.5" customHeight="1" x14ac:dyDescent="0.2">
      <c r="A7" s="80" t="s">
        <v>15</v>
      </c>
      <c r="B7" s="83">
        <f>'2.Programma di investimenti PMI'!C4</f>
        <v>0</v>
      </c>
      <c r="C7" s="84" t="s">
        <v>30</v>
      </c>
      <c r="D7" s="85"/>
      <c r="E7" s="38"/>
    </row>
    <row r="8" spans="1:5" s="25" customFormat="1" ht="23.1" customHeight="1" x14ac:dyDescent="0.2">
      <c r="A8" s="86" t="s">
        <v>7</v>
      </c>
      <c r="B8" s="91"/>
      <c r="C8" s="142" t="s">
        <v>31</v>
      </c>
      <c r="D8" s="143"/>
      <c r="E8" s="37"/>
    </row>
    <row r="9" spans="1:5" s="25" customFormat="1" ht="23.1" customHeight="1" x14ac:dyDescent="0.2">
      <c r="A9" s="87" t="s">
        <v>14</v>
      </c>
      <c r="B9" s="91"/>
      <c r="C9" s="142" t="s">
        <v>14</v>
      </c>
      <c r="D9" s="143"/>
      <c r="E9" s="37"/>
    </row>
    <row r="10" spans="1:5" s="25" customFormat="1" ht="23.1" customHeight="1" x14ac:dyDescent="0.2">
      <c r="A10" s="88" t="s">
        <v>8</v>
      </c>
      <c r="B10" s="89">
        <f>SUM(B6:B9)</f>
        <v>0</v>
      </c>
      <c r="C10" s="138" t="s">
        <v>9</v>
      </c>
      <c r="D10" s="139"/>
      <c r="E10" s="90">
        <f>SUM(E6:E9)</f>
        <v>0</v>
      </c>
    </row>
    <row r="11" spans="1:5" s="25" customFormat="1" ht="23.1" customHeight="1" x14ac:dyDescent="0.2">
      <c r="A11" s="137" t="str">
        <f>IF(B10=E10,"OK","NON OK")</f>
        <v>OK</v>
      </c>
      <c r="B11" s="137"/>
      <c r="C11" s="137"/>
      <c r="D11" s="137"/>
      <c r="E11" s="137"/>
    </row>
    <row r="12" spans="1:5" x14ac:dyDescent="0.2">
      <c r="A12" s="24"/>
      <c r="B12" s="24"/>
      <c r="C12" s="24"/>
      <c r="D12" s="24"/>
      <c r="E12" s="24"/>
    </row>
  </sheetData>
  <sheetProtection algorithmName="SHA-512" hashValue="XM56fxsTtJYNsg9Dm4NWaPDCp6eNlHly1Fday5x3g4yGBWppFa45OXG4WrMSFrzVBftatw6ZjtZTxlxmxx8WQQ==" saltValue="FZEkwWuPLBKTjfUzHzyGpw==" spinCount="100000" sheet="1" objects="1" scenarios="1" formatRows="0"/>
  <mergeCells count="7">
    <mergeCell ref="A11:E11"/>
    <mergeCell ref="C10:D10"/>
    <mergeCell ref="A4:E4"/>
    <mergeCell ref="C5:D5"/>
    <mergeCell ref="C6:D6"/>
    <mergeCell ref="C8:D8"/>
    <mergeCell ref="C9:D9"/>
  </mergeCells>
  <conditionalFormatting sqref="A11:E11">
    <cfRule type="containsText" dxfId="1" priority="1" operator="containsText" text="NON OK">
      <formula>NOT(ISERROR(SEARCH("NON OK",A11)))</formula>
    </cfRule>
    <cfRule type="containsText" dxfId="0" priority="2" operator="containsText" text="OK">
      <formula>NOT(ISERROR(SEARCH("OK",A11)))</formula>
    </cfRule>
  </conditionalFormatting>
  <pageMargins left="0.39370078740157483" right="0.39370078740157483" top="0.19685039370078741" bottom="0.19685039370078741" header="0.31496062992125984" footer="0.31496062992125984"/>
  <pageSetup paperSize="9" scale="95" orientation="landscape"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E480F-19B4-4624-B8DB-B7DEEE9974F4}">
  <sheetPr codeName="Foglio11"/>
  <dimension ref="A1:E41"/>
  <sheetViews>
    <sheetView tabSelected="1" topLeftCell="A27" workbookViewId="0">
      <selection activeCell="D26" sqref="D26:E26"/>
    </sheetView>
  </sheetViews>
  <sheetFormatPr defaultColWidth="8.83203125" defaultRowHeight="12.75" x14ac:dyDescent="0.2"/>
  <cols>
    <col min="1" max="1" width="4.5" style="104" customWidth="1"/>
    <col min="2" max="2" width="27.33203125" style="104" customWidth="1"/>
    <col min="3" max="3" width="61.83203125" style="104" customWidth="1"/>
    <col min="4" max="4" width="11.83203125" style="27" customWidth="1"/>
    <col min="5" max="5" width="79.83203125" style="27" customWidth="1"/>
    <col min="6" max="16384" width="8.83203125" style="27"/>
  </cols>
  <sheetData>
    <row r="1" spans="1:5" ht="40.15" customHeight="1" x14ac:dyDescent="0.2">
      <c r="A1" s="154" t="s">
        <v>36</v>
      </c>
      <c r="B1" s="155"/>
      <c r="C1" s="155"/>
      <c r="D1" s="155"/>
      <c r="E1" s="156"/>
    </row>
    <row r="2" spans="1:5" ht="18" customHeight="1" x14ac:dyDescent="0.2">
      <c r="A2" s="157" t="s">
        <v>41</v>
      </c>
      <c r="B2" s="158"/>
      <c r="C2" s="158"/>
      <c r="D2" s="158"/>
      <c r="E2" s="158"/>
    </row>
    <row r="3" spans="1:5" ht="88.5" customHeight="1" x14ac:dyDescent="0.2">
      <c r="A3" s="150" t="s">
        <v>35</v>
      </c>
      <c r="B3" s="146" t="s">
        <v>44</v>
      </c>
      <c r="C3" s="146" t="s">
        <v>98</v>
      </c>
      <c r="D3" s="146"/>
      <c r="E3" s="146"/>
    </row>
    <row r="4" spans="1:5" ht="33" customHeight="1" x14ac:dyDescent="0.2">
      <c r="A4" s="150"/>
      <c r="B4" s="146"/>
      <c r="C4" s="94" t="s">
        <v>57</v>
      </c>
      <c r="D4" s="159"/>
      <c r="E4" s="160"/>
    </row>
    <row r="5" spans="1:5" ht="23.25" customHeight="1" x14ac:dyDescent="0.2">
      <c r="A5" s="150"/>
      <c r="B5" s="146"/>
      <c r="C5" s="95" t="s">
        <v>56</v>
      </c>
      <c r="D5" s="159"/>
      <c r="E5" s="160"/>
    </row>
    <row r="6" spans="1:5" ht="23.25" customHeight="1" x14ac:dyDescent="0.2">
      <c r="A6" s="150"/>
      <c r="B6" s="146"/>
      <c r="C6" s="94" t="s">
        <v>55</v>
      </c>
      <c r="D6" s="162">
        <f>D5-D4</f>
        <v>0</v>
      </c>
      <c r="E6" s="162"/>
    </row>
    <row r="7" spans="1:5" ht="114" customHeight="1" x14ac:dyDescent="0.2">
      <c r="A7" s="150"/>
      <c r="B7" s="161"/>
      <c r="C7" s="161" t="s">
        <v>78</v>
      </c>
      <c r="D7" s="161"/>
      <c r="E7" s="161"/>
    </row>
    <row r="8" spans="1:5" ht="21.75" customHeight="1" x14ac:dyDescent="0.2">
      <c r="A8" s="144" t="s">
        <v>54</v>
      </c>
      <c r="B8" s="144"/>
      <c r="C8" s="145"/>
      <c r="D8" s="145"/>
      <c r="E8" s="145"/>
    </row>
    <row r="9" spans="1:5" ht="42.6" customHeight="1" x14ac:dyDescent="0.2">
      <c r="A9" s="150" t="s">
        <v>34</v>
      </c>
      <c r="B9" s="146" t="s">
        <v>45</v>
      </c>
      <c r="C9" s="146" t="s">
        <v>99</v>
      </c>
      <c r="D9" s="146"/>
      <c r="E9" s="146"/>
    </row>
    <row r="10" spans="1:5" ht="108.75" customHeight="1" x14ac:dyDescent="0.2">
      <c r="A10" s="150"/>
      <c r="B10" s="146"/>
      <c r="C10" s="163">
        <f>'3.Determinazione contributo'!H9</f>
        <v>0</v>
      </c>
      <c r="D10" s="163"/>
      <c r="E10" s="163"/>
    </row>
    <row r="11" spans="1:5" ht="118.5" customHeight="1" x14ac:dyDescent="0.2">
      <c r="A11" s="172" t="s">
        <v>38</v>
      </c>
      <c r="B11" s="175" t="s">
        <v>46</v>
      </c>
      <c r="C11" s="147" t="s">
        <v>100</v>
      </c>
      <c r="D11" s="148"/>
      <c r="E11" s="149"/>
    </row>
    <row r="12" spans="1:5" ht="77.25" customHeight="1" x14ac:dyDescent="0.2">
      <c r="A12" s="173"/>
      <c r="B12" s="176"/>
      <c r="C12" s="146" t="s">
        <v>73</v>
      </c>
      <c r="D12" s="146"/>
      <c r="E12" s="146"/>
    </row>
    <row r="13" spans="1:5" ht="43.5" customHeight="1" x14ac:dyDescent="0.2">
      <c r="A13" s="173"/>
      <c r="B13" s="176"/>
      <c r="C13" s="147" t="s">
        <v>79</v>
      </c>
      <c r="D13" s="148"/>
      <c r="E13" s="149"/>
    </row>
    <row r="14" spans="1:5" ht="89.25" customHeight="1" x14ac:dyDescent="0.2">
      <c r="A14" s="173"/>
      <c r="B14" s="176"/>
      <c r="C14" s="146" t="s">
        <v>101</v>
      </c>
      <c r="D14" s="146"/>
      <c r="E14" s="146"/>
    </row>
    <row r="15" spans="1:5" ht="44.25" customHeight="1" x14ac:dyDescent="0.2">
      <c r="A15" s="174"/>
      <c r="B15" s="177"/>
      <c r="C15" s="178" t="s">
        <v>80</v>
      </c>
      <c r="D15" s="178"/>
      <c r="E15" s="178"/>
    </row>
    <row r="16" spans="1:5" ht="16.5" customHeight="1" x14ac:dyDescent="0.2">
      <c r="A16" s="152" t="s">
        <v>42</v>
      </c>
      <c r="B16" s="153"/>
      <c r="C16" s="153"/>
      <c r="D16" s="153"/>
      <c r="E16" s="153"/>
    </row>
    <row r="17" spans="1:5" ht="134.25" customHeight="1" x14ac:dyDescent="0.2">
      <c r="A17" s="92" t="s">
        <v>33</v>
      </c>
      <c r="B17" s="93" t="s">
        <v>47</v>
      </c>
      <c r="C17" s="146" t="s">
        <v>81</v>
      </c>
      <c r="D17" s="146"/>
      <c r="E17" s="146"/>
    </row>
    <row r="18" spans="1:5" ht="40.5" customHeight="1" x14ac:dyDescent="0.2">
      <c r="A18" s="150" t="s">
        <v>32</v>
      </c>
      <c r="B18" s="146" t="s">
        <v>48</v>
      </c>
      <c r="C18" s="146" t="s">
        <v>68</v>
      </c>
      <c r="D18" s="146"/>
      <c r="E18" s="146"/>
    </row>
    <row r="19" spans="1:5" ht="48" customHeight="1" x14ac:dyDescent="0.2">
      <c r="A19" s="150"/>
      <c r="B19" s="146"/>
      <c r="C19" s="147" t="s">
        <v>82</v>
      </c>
      <c r="D19" s="148"/>
      <c r="E19" s="149"/>
    </row>
    <row r="20" spans="1:5" ht="74.25" customHeight="1" x14ac:dyDescent="0.2">
      <c r="A20" s="151" t="s">
        <v>49</v>
      </c>
      <c r="B20" s="146" t="s">
        <v>50</v>
      </c>
      <c r="C20" s="147" t="s">
        <v>69</v>
      </c>
      <c r="D20" s="148"/>
      <c r="E20" s="149"/>
    </row>
    <row r="21" spans="1:5" ht="57.75" customHeight="1" x14ac:dyDescent="0.2">
      <c r="A21" s="151"/>
      <c r="B21" s="146"/>
      <c r="C21" s="147" t="s">
        <v>83</v>
      </c>
      <c r="D21" s="148"/>
      <c r="E21" s="149"/>
    </row>
    <row r="22" spans="1:5" ht="15.6" customHeight="1" x14ac:dyDescent="0.2">
      <c r="A22" s="157" t="s">
        <v>43</v>
      </c>
      <c r="B22" s="158"/>
      <c r="C22" s="158"/>
      <c r="D22" s="158"/>
      <c r="E22" s="158"/>
    </row>
    <row r="23" spans="1:5" ht="105.75" customHeight="1" x14ac:dyDescent="0.2">
      <c r="A23" s="169" t="s">
        <v>51</v>
      </c>
      <c r="B23" s="166" t="s">
        <v>53</v>
      </c>
      <c r="C23" s="147" t="s">
        <v>70</v>
      </c>
      <c r="D23" s="148"/>
      <c r="E23" s="149"/>
    </row>
    <row r="24" spans="1:5" ht="61.5" customHeight="1" x14ac:dyDescent="0.2">
      <c r="A24" s="170"/>
      <c r="B24" s="167"/>
      <c r="C24" s="96" t="s">
        <v>74</v>
      </c>
      <c r="D24" s="97" t="s">
        <v>59</v>
      </c>
      <c r="E24" s="103"/>
    </row>
    <row r="25" spans="1:5" ht="107.25" customHeight="1" x14ac:dyDescent="0.2">
      <c r="A25" s="170"/>
      <c r="B25" s="167"/>
      <c r="C25" s="147" t="s">
        <v>71</v>
      </c>
      <c r="D25" s="148"/>
      <c r="E25" s="149"/>
    </row>
    <row r="26" spans="1:5" ht="26.45" customHeight="1" x14ac:dyDescent="0.2">
      <c r="A26" s="171"/>
      <c r="B26" s="168"/>
      <c r="C26" s="98" t="s">
        <v>60</v>
      </c>
      <c r="D26" s="164" t="e">
        <f>('2.Programma di investimenti PMI'!B28+'2.Programma di investimenti PMI'!B40)/'2.Programma di investimenti PMI'!B4</f>
        <v>#DIV/0!</v>
      </c>
      <c r="E26" s="165"/>
    </row>
    <row r="27" spans="1:5" ht="111" customHeight="1" x14ac:dyDescent="0.2">
      <c r="A27" s="151" t="s">
        <v>52</v>
      </c>
      <c r="B27" s="146" t="s">
        <v>72</v>
      </c>
      <c r="C27" s="147" t="s">
        <v>84</v>
      </c>
      <c r="D27" s="148"/>
      <c r="E27" s="149"/>
    </row>
    <row r="28" spans="1:5" ht="92.25" customHeight="1" x14ac:dyDescent="0.2">
      <c r="A28" s="151"/>
      <c r="B28" s="146"/>
      <c r="C28" s="147" t="s">
        <v>85</v>
      </c>
      <c r="D28" s="148"/>
      <c r="E28" s="149"/>
    </row>
    <row r="29" spans="1:5" x14ac:dyDescent="0.2">
      <c r="A29" s="102"/>
      <c r="B29" s="102"/>
      <c r="C29" s="102"/>
      <c r="D29" s="24"/>
      <c r="E29" s="24"/>
    </row>
    <row r="30" spans="1:5" x14ac:dyDescent="0.2">
      <c r="A30" s="102"/>
      <c r="B30" s="102"/>
      <c r="C30" s="102"/>
      <c r="D30" s="24"/>
      <c r="E30" s="24"/>
    </row>
    <row r="31" spans="1:5" ht="39" customHeight="1" x14ac:dyDescent="0.2">
      <c r="A31" s="179" t="s">
        <v>86</v>
      </c>
      <c r="B31" s="180"/>
      <c r="C31" s="180"/>
      <c r="D31" s="180"/>
      <c r="E31" s="181"/>
    </row>
    <row r="32" spans="1:5" ht="25.15" customHeight="1" x14ac:dyDescent="0.2">
      <c r="A32" s="182" t="s">
        <v>87</v>
      </c>
      <c r="B32" s="183"/>
      <c r="C32" s="183"/>
      <c r="D32" s="183"/>
      <c r="E32" s="184"/>
    </row>
    <row r="33" spans="1:5" ht="24.6" customHeight="1" x14ac:dyDescent="0.2">
      <c r="A33" s="185" t="s">
        <v>88</v>
      </c>
      <c r="B33" s="186"/>
      <c r="C33" s="186"/>
      <c r="D33" s="186"/>
      <c r="E33" s="187"/>
    </row>
    <row r="34" spans="1:5" ht="59.25" customHeight="1" x14ac:dyDescent="0.2">
      <c r="A34" s="188" t="s">
        <v>89</v>
      </c>
      <c r="B34" s="189"/>
      <c r="C34" s="189"/>
      <c r="D34" s="189"/>
      <c r="E34" s="190"/>
    </row>
    <row r="35" spans="1:5" ht="15" x14ac:dyDescent="0.2">
      <c r="A35" s="182"/>
      <c r="B35" s="183"/>
      <c r="C35" s="183"/>
      <c r="D35" s="183"/>
      <c r="E35" s="184"/>
    </row>
    <row r="36" spans="1:5" ht="29.25" customHeight="1" x14ac:dyDescent="0.2">
      <c r="A36" s="185" t="s">
        <v>90</v>
      </c>
      <c r="B36" s="186"/>
      <c r="C36" s="186"/>
      <c r="D36" s="186"/>
      <c r="E36" s="187"/>
    </row>
    <row r="37" spans="1:5" ht="33" customHeight="1" x14ac:dyDescent="0.2">
      <c r="A37" s="191" t="s">
        <v>91</v>
      </c>
      <c r="B37" s="192"/>
      <c r="C37" s="192"/>
      <c r="D37" s="192"/>
      <c r="E37" s="20">
        <f>'3.Determinazione contributo'!G16</f>
        <v>0</v>
      </c>
    </row>
    <row r="38" spans="1:5" ht="17.45" customHeight="1" x14ac:dyDescent="0.2">
      <c r="A38" s="99"/>
      <c r="B38" s="100"/>
      <c r="C38" s="100"/>
      <c r="D38" s="100"/>
      <c r="E38" s="101"/>
    </row>
    <row r="39" spans="1:5" ht="18.75" customHeight="1" x14ac:dyDescent="0.2">
      <c r="A39" s="193" t="s">
        <v>92</v>
      </c>
      <c r="B39" s="194"/>
      <c r="C39" s="194"/>
      <c r="D39" s="194"/>
      <c r="E39" s="195"/>
    </row>
    <row r="40" spans="1:5" ht="28.9" customHeight="1" x14ac:dyDescent="0.2">
      <c r="A40" s="197"/>
      <c r="B40" s="198"/>
      <c r="C40" s="198"/>
      <c r="D40" s="198"/>
      <c r="E40" s="199"/>
    </row>
    <row r="41" spans="1:5" ht="27.75" customHeight="1" x14ac:dyDescent="0.2">
      <c r="A41" s="196" t="s">
        <v>93</v>
      </c>
      <c r="B41" s="196"/>
      <c r="C41" s="196"/>
      <c r="D41" s="196"/>
      <c r="E41" s="196"/>
    </row>
  </sheetData>
  <sheetProtection algorithmName="SHA-512" hashValue="tMJgVuANquQLvioj3WDFROR0AqoihKPsw8WYabzs6pARQgBJfVFSm+cWRgnC1IwW1+RNS2iiLW/mKoiPjhSZvw==" saltValue="R2EVmjijcxSbcU2+Rlofrg==" spinCount="100000" sheet="1" objects="1" scenarios="1" formatRows="0"/>
  <mergeCells count="51">
    <mergeCell ref="A36:E36"/>
    <mergeCell ref="A37:D37"/>
    <mergeCell ref="A39:E39"/>
    <mergeCell ref="A41:E41"/>
    <mergeCell ref="A40:E40"/>
    <mergeCell ref="A31:E31"/>
    <mergeCell ref="A32:E32"/>
    <mergeCell ref="A33:E33"/>
    <mergeCell ref="A34:E34"/>
    <mergeCell ref="A35:E35"/>
    <mergeCell ref="C10:E10"/>
    <mergeCell ref="C25:E25"/>
    <mergeCell ref="D26:E26"/>
    <mergeCell ref="B23:B26"/>
    <mergeCell ref="A23:A26"/>
    <mergeCell ref="A22:E22"/>
    <mergeCell ref="C13:E13"/>
    <mergeCell ref="A11:A15"/>
    <mergeCell ref="B11:B15"/>
    <mergeCell ref="C15:E15"/>
    <mergeCell ref="C18:E18"/>
    <mergeCell ref="A27:A28"/>
    <mergeCell ref="B27:B28"/>
    <mergeCell ref="C23:E23"/>
    <mergeCell ref="C27:E27"/>
    <mergeCell ref="C28:E28"/>
    <mergeCell ref="A1:E1"/>
    <mergeCell ref="A2:E2"/>
    <mergeCell ref="C3:E3"/>
    <mergeCell ref="D4:E4"/>
    <mergeCell ref="D5:E5"/>
    <mergeCell ref="A3:A7"/>
    <mergeCell ref="B3:B7"/>
    <mergeCell ref="D6:E6"/>
    <mergeCell ref="C7:E7"/>
    <mergeCell ref="A8:E8"/>
    <mergeCell ref="C9:E9"/>
    <mergeCell ref="C20:E20"/>
    <mergeCell ref="B18:B19"/>
    <mergeCell ref="A18:A19"/>
    <mergeCell ref="A20:A21"/>
    <mergeCell ref="B20:B21"/>
    <mergeCell ref="C21:E21"/>
    <mergeCell ref="B9:B10"/>
    <mergeCell ref="A9:A10"/>
    <mergeCell ref="C19:E19"/>
    <mergeCell ref="C12:E12"/>
    <mergeCell ref="C14:E14"/>
    <mergeCell ref="C11:E11"/>
    <mergeCell ref="A16:E16"/>
    <mergeCell ref="C17:E17"/>
  </mergeCells>
  <pageMargins left="0.59055118110236227" right="0.19685039370078741" top="0.19685039370078741" bottom="0.19685039370078741" header="0.31496062992125984" footer="0.31496062992125984"/>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0</xdr:colOff>
                    <xdr:row>6</xdr:row>
                    <xdr:rowOff>419100</xdr:rowOff>
                  </from>
                  <to>
                    <xdr:col>2</xdr:col>
                    <xdr:colOff>1057275</xdr:colOff>
                    <xdr:row>6</xdr:row>
                    <xdr:rowOff>638175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2</xdr:col>
                    <xdr:colOff>9525</xdr:colOff>
                    <xdr:row>18</xdr:row>
                    <xdr:rowOff>114300</xdr:rowOff>
                  </from>
                  <to>
                    <xdr:col>2</xdr:col>
                    <xdr:colOff>904875</xdr:colOff>
                    <xdr:row>18</xdr:row>
                    <xdr:rowOff>333375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2</xdr:col>
                    <xdr:colOff>9525</xdr:colOff>
                    <xdr:row>20</xdr:row>
                    <xdr:rowOff>161925</xdr:rowOff>
                  </from>
                  <to>
                    <xdr:col>2</xdr:col>
                    <xdr:colOff>933450</xdr:colOff>
                    <xdr:row>20</xdr:row>
                    <xdr:rowOff>381000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2</xdr:col>
                    <xdr:colOff>9525</xdr:colOff>
                    <xdr:row>26</xdr:row>
                    <xdr:rowOff>704850</xdr:rowOff>
                  </from>
                  <to>
                    <xdr:col>2</xdr:col>
                    <xdr:colOff>847725</xdr:colOff>
                    <xdr:row>26</xdr:row>
                    <xdr:rowOff>923925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2</xdr:col>
                    <xdr:colOff>9525</xdr:colOff>
                    <xdr:row>27</xdr:row>
                    <xdr:rowOff>276225</xdr:rowOff>
                  </from>
                  <to>
                    <xdr:col>2</xdr:col>
                    <xdr:colOff>857250</xdr:colOff>
                    <xdr:row>27</xdr:row>
                    <xdr:rowOff>495300</xdr:rowOff>
                  </to>
                </anchor>
              </controlPr>
            </control>
          </mc:Choice>
        </mc:AlternateContent>
        <mc:AlternateContent xmlns:mc="http://schemas.openxmlformats.org/markup-compatibility/2006">
          <mc:Choice Requires="x14">
            <control shapeId="5131" r:id="rId9" name="Check Box 11">
              <controlPr defaultSize="0" autoFill="0" autoLine="0" autoPict="0">
                <anchor moveWithCells="1">
                  <from>
                    <xdr:col>2</xdr:col>
                    <xdr:colOff>0</xdr:colOff>
                    <xdr:row>6</xdr:row>
                    <xdr:rowOff>590550</xdr:rowOff>
                  </from>
                  <to>
                    <xdr:col>2</xdr:col>
                    <xdr:colOff>1057275</xdr:colOff>
                    <xdr:row>6</xdr:row>
                    <xdr:rowOff>809625</xdr:rowOff>
                  </to>
                </anchor>
              </controlPr>
            </control>
          </mc:Choice>
        </mc:AlternateContent>
        <mc:AlternateContent xmlns:mc="http://schemas.openxmlformats.org/markup-compatibility/2006">
          <mc:Choice Requires="x14">
            <control shapeId="5140" r:id="rId10" name="Check Box 20">
              <controlPr defaultSize="0" autoFill="0" autoLine="0" autoPict="0">
                <anchor moveWithCells="1">
                  <from>
                    <xdr:col>2</xdr:col>
                    <xdr:colOff>9525</xdr:colOff>
                    <xdr:row>10</xdr:row>
                    <xdr:rowOff>266700</xdr:rowOff>
                  </from>
                  <to>
                    <xdr:col>2</xdr:col>
                    <xdr:colOff>990600</xdr:colOff>
                    <xdr:row>10</xdr:row>
                    <xdr:rowOff>485775</xdr:rowOff>
                  </to>
                </anchor>
              </controlPr>
            </control>
          </mc:Choice>
        </mc:AlternateContent>
        <mc:AlternateContent xmlns:mc="http://schemas.openxmlformats.org/markup-compatibility/2006">
          <mc:Choice Requires="x14">
            <control shapeId="5141" r:id="rId11" name="Check Box 21">
              <controlPr defaultSize="0" autoFill="0" autoLine="0" autoPict="0">
                <anchor moveWithCells="1">
                  <from>
                    <xdr:col>2</xdr:col>
                    <xdr:colOff>9525</xdr:colOff>
                    <xdr:row>10</xdr:row>
                    <xdr:rowOff>447675</xdr:rowOff>
                  </from>
                  <to>
                    <xdr:col>2</xdr:col>
                    <xdr:colOff>990600</xdr:colOff>
                    <xdr:row>10</xdr:row>
                    <xdr:rowOff>666750</xdr:rowOff>
                  </to>
                </anchor>
              </controlPr>
            </control>
          </mc:Choice>
        </mc:AlternateContent>
        <mc:AlternateContent xmlns:mc="http://schemas.openxmlformats.org/markup-compatibility/2006">
          <mc:Choice Requires="x14">
            <control shapeId="5142" r:id="rId12" name="Check Box 22">
              <controlPr defaultSize="0" autoFill="0" autoLine="0" autoPict="0">
                <anchor moveWithCells="1">
                  <from>
                    <xdr:col>2</xdr:col>
                    <xdr:colOff>0</xdr:colOff>
                    <xdr:row>10</xdr:row>
                    <xdr:rowOff>628650</xdr:rowOff>
                  </from>
                  <to>
                    <xdr:col>2</xdr:col>
                    <xdr:colOff>981075</xdr:colOff>
                    <xdr:row>10</xdr:row>
                    <xdr:rowOff>847725</xdr:rowOff>
                  </to>
                </anchor>
              </controlPr>
            </control>
          </mc:Choice>
        </mc:AlternateContent>
        <mc:AlternateContent xmlns:mc="http://schemas.openxmlformats.org/markup-compatibility/2006">
          <mc:Choice Requires="x14">
            <control shapeId="5143" r:id="rId13" name="Check Box 23">
              <controlPr defaultSize="0" autoFill="0" autoLine="0" autoPict="0">
                <anchor moveWithCells="1">
                  <from>
                    <xdr:col>2</xdr:col>
                    <xdr:colOff>9525</xdr:colOff>
                    <xdr:row>16</xdr:row>
                    <xdr:rowOff>638175</xdr:rowOff>
                  </from>
                  <to>
                    <xdr:col>2</xdr:col>
                    <xdr:colOff>1228725</xdr:colOff>
                    <xdr:row>16</xdr:row>
                    <xdr:rowOff>857250</xdr:rowOff>
                  </to>
                </anchor>
              </controlPr>
            </control>
          </mc:Choice>
        </mc:AlternateContent>
        <mc:AlternateContent xmlns:mc="http://schemas.openxmlformats.org/markup-compatibility/2006">
          <mc:Choice Requires="x14">
            <control shapeId="5144" r:id="rId14" name="Check Box 24">
              <controlPr defaultSize="0" autoFill="0" autoLine="0" autoPict="0">
                <anchor moveWithCells="1">
                  <from>
                    <xdr:col>2</xdr:col>
                    <xdr:colOff>0</xdr:colOff>
                    <xdr:row>16</xdr:row>
                    <xdr:rowOff>819150</xdr:rowOff>
                  </from>
                  <to>
                    <xdr:col>2</xdr:col>
                    <xdr:colOff>1219200</xdr:colOff>
                    <xdr:row>16</xdr:row>
                    <xdr:rowOff>1047750</xdr:rowOff>
                  </to>
                </anchor>
              </controlPr>
            </control>
          </mc:Choice>
        </mc:AlternateContent>
        <mc:AlternateContent xmlns:mc="http://schemas.openxmlformats.org/markup-compatibility/2006">
          <mc:Choice Requires="x14">
            <control shapeId="5145" r:id="rId15" name="Check Box 25">
              <controlPr defaultSize="0" autoFill="0" autoLine="0" autoPict="0">
                <anchor moveWithCells="1">
                  <from>
                    <xdr:col>2</xdr:col>
                    <xdr:colOff>0</xdr:colOff>
                    <xdr:row>16</xdr:row>
                    <xdr:rowOff>1009650</xdr:rowOff>
                  </from>
                  <to>
                    <xdr:col>2</xdr:col>
                    <xdr:colOff>1219200</xdr:colOff>
                    <xdr:row>16</xdr:row>
                    <xdr:rowOff>1238250</xdr:rowOff>
                  </to>
                </anchor>
              </controlPr>
            </control>
          </mc:Choice>
        </mc:AlternateContent>
        <mc:AlternateContent xmlns:mc="http://schemas.openxmlformats.org/markup-compatibility/2006">
          <mc:Choice Requires="x14">
            <control shapeId="5146" r:id="rId16" name="Check Box 26">
              <controlPr defaultSize="0" autoFill="0" autoLine="0" autoPict="0">
                <anchor moveWithCells="1">
                  <from>
                    <xdr:col>2</xdr:col>
                    <xdr:colOff>0</xdr:colOff>
                    <xdr:row>16</xdr:row>
                    <xdr:rowOff>1190625</xdr:rowOff>
                  </from>
                  <to>
                    <xdr:col>2</xdr:col>
                    <xdr:colOff>1219200</xdr:colOff>
                    <xdr:row>16</xdr:row>
                    <xdr:rowOff>1409700</xdr:rowOff>
                  </to>
                </anchor>
              </controlPr>
            </control>
          </mc:Choice>
        </mc:AlternateContent>
        <mc:AlternateContent xmlns:mc="http://schemas.openxmlformats.org/markup-compatibility/2006">
          <mc:Choice Requires="x14">
            <control shapeId="5147" r:id="rId17" name="Check Box 27">
              <controlPr defaultSize="0" autoFill="0" autoLine="0" autoPict="0">
                <anchor moveWithCells="1">
                  <from>
                    <xdr:col>2</xdr:col>
                    <xdr:colOff>0</xdr:colOff>
                    <xdr:row>16</xdr:row>
                    <xdr:rowOff>1371600</xdr:rowOff>
                  </from>
                  <to>
                    <xdr:col>2</xdr:col>
                    <xdr:colOff>1219200</xdr:colOff>
                    <xdr:row>16</xdr:row>
                    <xdr:rowOff>1590675</xdr:rowOff>
                  </to>
                </anchor>
              </controlPr>
            </control>
          </mc:Choice>
        </mc:AlternateContent>
        <mc:AlternateContent xmlns:mc="http://schemas.openxmlformats.org/markup-compatibility/2006">
          <mc:Choice Requires="x14">
            <control shapeId="5148" r:id="rId18" name="Check Box 28">
              <controlPr defaultSize="0" autoFill="0" autoLine="0" autoPict="0">
                <anchor moveWithCells="1">
                  <from>
                    <xdr:col>2</xdr:col>
                    <xdr:colOff>0</xdr:colOff>
                    <xdr:row>18</xdr:row>
                    <xdr:rowOff>295275</xdr:rowOff>
                  </from>
                  <to>
                    <xdr:col>2</xdr:col>
                    <xdr:colOff>895350</xdr:colOff>
                    <xdr:row>18</xdr:row>
                    <xdr:rowOff>523875</xdr:rowOff>
                  </to>
                </anchor>
              </controlPr>
            </control>
          </mc:Choice>
        </mc:AlternateContent>
        <mc:AlternateContent xmlns:mc="http://schemas.openxmlformats.org/markup-compatibility/2006">
          <mc:Choice Requires="x14">
            <control shapeId="5150" r:id="rId19" name="Check Box 30">
              <controlPr defaultSize="0" autoFill="0" autoLine="0" autoPict="0">
                <anchor moveWithCells="1">
                  <from>
                    <xdr:col>2</xdr:col>
                    <xdr:colOff>0</xdr:colOff>
                    <xdr:row>20</xdr:row>
                    <xdr:rowOff>352425</xdr:rowOff>
                  </from>
                  <to>
                    <xdr:col>2</xdr:col>
                    <xdr:colOff>923925</xdr:colOff>
                    <xdr:row>20</xdr:row>
                    <xdr:rowOff>571500</xdr:rowOff>
                  </to>
                </anchor>
              </controlPr>
            </control>
          </mc:Choice>
        </mc:AlternateContent>
        <mc:AlternateContent xmlns:mc="http://schemas.openxmlformats.org/markup-compatibility/2006">
          <mc:Choice Requires="x14">
            <control shapeId="5154" r:id="rId20" name="Check Box 34">
              <controlPr defaultSize="0" autoFill="0" autoLine="0" autoPict="0">
                <anchor moveWithCells="1">
                  <from>
                    <xdr:col>2</xdr:col>
                    <xdr:colOff>0</xdr:colOff>
                    <xdr:row>26</xdr:row>
                    <xdr:rowOff>885825</xdr:rowOff>
                  </from>
                  <to>
                    <xdr:col>2</xdr:col>
                    <xdr:colOff>838200</xdr:colOff>
                    <xdr:row>26</xdr:row>
                    <xdr:rowOff>1104900</xdr:rowOff>
                  </to>
                </anchor>
              </controlPr>
            </control>
          </mc:Choice>
        </mc:AlternateContent>
        <mc:AlternateContent xmlns:mc="http://schemas.openxmlformats.org/markup-compatibility/2006">
          <mc:Choice Requires="x14">
            <control shapeId="5155" r:id="rId21" name="Check Box 35">
              <controlPr defaultSize="0" autoFill="0" autoLine="0" autoPict="0">
                <anchor moveWithCells="1">
                  <from>
                    <xdr:col>2</xdr:col>
                    <xdr:colOff>9525</xdr:colOff>
                    <xdr:row>27</xdr:row>
                    <xdr:rowOff>466725</xdr:rowOff>
                  </from>
                  <to>
                    <xdr:col>2</xdr:col>
                    <xdr:colOff>857250</xdr:colOff>
                    <xdr:row>27</xdr:row>
                    <xdr:rowOff>685800</xdr:rowOff>
                  </to>
                </anchor>
              </controlPr>
            </control>
          </mc:Choice>
        </mc:AlternateContent>
        <mc:AlternateContent xmlns:mc="http://schemas.openxmlformats.org/markup-compatibility/2006">
          <mc:Choice Requires="x14">
            <control shapeId="5156" r:id="rId22" name="Check Box 36">
              <controlPr defaultSize="0" autoFill="0" autoLine="0" autoPict="0">
                <anchor moveWithCells="1">
                  <from>
                    <xdr:col>2</xdr:col>
                    <xdr:colOff>0</xdr:colOff>
                    <xdr:row>27</xdr:row>
                    <xdr:rowOff>666750</xdr:rowOff>
                  </from>
                  <to>
                    <xdr:col>2</xdr:col>
                    <xdr:colOff>847725</xdr:colOff>
                    <xdr:row>27</xdr:row>
                    <xdr:rowOff>885825</xdr:rowOff>
                  </to>
                </anchor>
              </controlPr>
            </control>
          </mc:Choice>
        </mc:AlternateContent>
        <mc:AlternateContent xmlns:mc="http://schemas.openxmlformats.org/markup-compatibility/2006">
          <mc:Choice Requires="x14">
            <control shapeId="5170" r:id="rId23" name="Check Box 50">
              <controlPr defaultSize="0" autoFill="0" autoLine="0" autoPict="0">
                <anchor moveWithCells="1">
                  <from>
                    <xdr:col>2</xdr:col>
                    <xdr:colOff>9525</xdr:colOff>
                    <xdr:row>12</xdr:row>
                    <xdr:rowOff>85725</xdr:rowOff>
                  </from>
                  <to>
                    <xdr:col>2</xdr:col>
                    <xdr:colOff>990600</xdr:colOff>
                    <xdr:row>12</xdr:row>
                    <xdr:rowOff>304800</xdr:rowOff>
                  </to>
                </anchor>
              </controlPr>
            </control>
          </mc:Choice>
        </mc:AlternateContent>
        <mc:AlternateContent xmlns:mc="http://schemas.openxmlformats.org/markup-compatibility/2006">
          <mc:Choice Requires="x14">
            <control shapeId="5171" r:id="rId24" name="Check Box 51">
              <controlPr defaultSize="0" autoFill="0" autoLine="0" autoPict="0">
                <anchor moveWithCells="1">
                  <from>
                    <xdr:col>2</xdr:col>
                    <xdr:colOff>0</xdr:colOff>
                    <xdr:row>12</xdr:row>
                    <xdr:rowOff>257175</xdr:rowOff>
                  </from>
                  <to>
                    <xdr:col>2</xdr:col>
                    <xdr:colOff>981075</xdr:colOff>
                    <xdr:row>12</xdr:row>
                    <xdr:rowOff>476250</xdr:rowOff>
                  </to>
                </anchor>
              </controlPr>
            </control>
          </mc:Choice>
        </mc:AlternateContent>
        <mc:AlternateContent xmlns:mc="http://schemas.openxmlformats.org/markup-compatibility/2006">
          <mc:Choice Requires="x14">
            <control shapeId="5172" r:id="rId25" name="Check Box 52">
              <controlPr defaultSize="0" autoFill="0" autoLine="0" autoPict="0">
                <anchor moveWithCells="1">
                  <from>
                    <xdr:col>2</xdr:col>
                    <xdr:colOff>9525</xdr:colOff>
                    <xdr:row>14</xdr:row>
                    <xdr:rowOff>66675</xdr:rowOff>
                  </from>
                  <to>
                    <xdr:col>2</xdr:col>
                    <xdr:colOff>1295400</xdr:colOff>
                    <xdr:row>14</xdr:row>
                    <xdr:rowOff>285750</xdr:rowOff>
                  </to>
                </anchor>
              </controlPr>
            </control>
          </mc:Choice>
        </mc:AlternateContent>
        <mc:AlternateContent xmlns:mc="http://schemas.openxmlformats.org/markup-compatibility/2006">
          <mc:Choice Requires="x14">
            <control shapeId="5173" r:id="rId26" name="Check Box 53">
              <controlPr defaultSize="0" autoFill="0" autoLine="0" autoPict="0">
                <anchor moveWithCells="1">
                  <from>
                    <xdr:col>2</xdr:col>
                    <xdr:colOff>0</xdr:colOff>
                    <xdr:row>14</xdr:row>
                    <xdr:rowOff>238125</xdr:rowOff>
                  </from>
                  <to>
                    <xdr:col>2</xdr:col>
                    <xdr:colOff>1285875</xdr:colOff>
                    <xdr:row>14</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vt:i4>
      </vt:variant>
    </vt:vector>
  </HeadingPairs>
  <TitlesOfParts>
    <vt:vector size="8" baseType="lpstr">
      <vt:lpstr>1. Anagrafica</vt:lpstr>
      <vt:lpstr>2.Programma di investimenti PMI</vt:lpstr>
      <vt:lpstr>2bis.Descrizione investimenti</vt:lpstr>
      <vt:lpstr>3.Determinazione contributo</vt:lpstr>
      <vt:lpstr>4.Piano di copertura</vt:lpstr>
      <vt:lpstr>5. Criteri di valutazione1</vt:lpstr>
      <vt:lpstr>'1. Anagrafica'!Area_stampa</vt:lpstr>
      <vt:lpstr>'3.Determinazione contributo'!Area_stampa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dc:creator>
  <cp:lastModifiedBy>Marzia Muraca</cp:lastModifiedBy>
  <cp:lastPrinted>2024-01-25T09:28:09Z</cp:lastPrinted>
  <dcterms:created xsi:type="dcterms:W3CDTF">2020-07-27T16:24:20Z</dcterms:created>
  <dcterms:modified xsi:type="dcterms:W3CDTF">2024-01-26T11:03:16Z</dcterms:modified>
</cp:coreProperties>
</file>