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https://fincalabraspa-my.sharepoint.com/personal/c_musitano_fincalabraspa_onmicrosoft_com/Documents/Desktop/Nuova cartella/Altri bandi/Avviso Impianti e Macchinari/"/>
    </mc:Choice>
  </mc:AlternateContent>
  <xr:revisionPtr revIDLastSave="101" documentId="8_{638A4BA6-1799-43EF-AC7E-938D9FFC2555}" xr6:coauthVersionLast="47" xr6:coauthVersionMax="47" xr10:uidLastSave="{07324CE2-768A-4EEC-A85F-0147AD70FE91}"/>
  <bookViews>
    <workbookView xWindow="-108" yWindow="-108" windowWidth="23256" windowHeight="12576" firstSheet="1" activeTab="1" xr2:uid="{00000000-000D-0000-FFFF-FFFF00000000}"/>
  </bookViews>
  <sheets>
    <sheet name="1. Anagrafica" sheetId="16" r:id="rId1"/>
    <sheet name="2.Programma di investimenti PMI" sheetId="9" r:id="rId2"/>
    <sheet name="2bis.Descrizione investimenti" sheetId="25" r:id="rId3"/>
    <sheet name="3.Determinazione contributo" sheetId="21" r:id="rId4"/>
    <sheet name="4.Piano di copertura" sheetId="22" r:id="rId5"/>
    <sheet name="5. Criteri di valutazione1" sheetId="24" r:id="rId6"/>
  </sheets>
  <definedNames>
    <definedName name="_xlnm.Print_Area" localSheetId="0">'1. Anagrafica'!$A$1:$Z$8</definedName>
    <definedName name="_xlnm.Print_Area" localSheetId="1">'2.Programma di investimenti PMI'!$A$1:$H$97</definedName>
    <definedName name="_xlnm.Print_Area" localSheetId="3">'3.Determinazione contributo'!$A$1:$H$22</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5" i="9" l="1"/>
  <c r="E6" i="22"/>
  <c r="D6" i="24"/>
  <c r="E10" i="22" l="1"/>
  <c r="E16" i="21"/>
  <c r="D82" i="9" l="1"/>
  <c r="D83" i="9"/>
  <c r="D84" i="9"/>
  <c r="D85" i="9"/>
  <c r="D86" i="9"/>
  <c r="D87" i="9"/>
  <c r="D88" i="9"/>
  <c r="D89" i="9"/>
  <c r="D81" i="9"/>
  <c r="F81" i="9"/>
  <c r="F82" i="9"/>
  <c r="F83" i="9"/>
  <c r="F84" i="9"/>
  <c r="F85" i="9"/>
  <c r="F86" i="9"/>
  <c r="F87" i="9"/>
  <c r="F88" i="9"/>
  <c r="F89" i="9"/>
  <c r="F70" i="9"/>
  <c r="F71" i="9"/>
  <c r="F72" i="9"/>
  <c r="F73" i="9"/>
  <c r="F74" i="9"/>
  <c r="F75" i="9"/>
  <c r="F76" i="9"/>
  <c r="F77" i="9"/>
  <c r="D70" i="9"/>
  <c r="D71" i="9"/>
  <c r="D72" i="9"/>
  <c r="D73" i="9"/>
  <c r="D74" i="9"/>
  <c r="D75" i="9"/>
  <c r="D76" i="9"/>
  <c r="D77" i="9"/>
  <c r="F57" i="9"/>
  <c r="F58" i="9"/>
  <c r="F59" i="9"/>
  <c r="F60" i="9"/>
  <c r="F61" i="9"/>
  <c r="F62" i="9"/>
  <c r="F63" i="9"/>
  <c r="F64" i="9"/>
  <c r="D57" i="9"/>
  <c r="D58" i="9"/>
  <c r="D59" i="9"/>
  <c r="D60" i="9"/>
  <c r="D61" i="9"/>
  <c r="D62" i="9"/>
  <c r="D63" i="9"/>
  <c r="D64" i="9"/>
  <c r="F45" i="9"/>
  <c r="F46" i="9"/>
  <c r="F47" i="9"/>
  <c r="F48" i="9"/>
  <c r="F49" i="9"/>
  <c r="F50" i="9"/>
  <c r="F51" i="9"/>
  <c r="F52" i="9"/>
  <c r="D45" i="9"/>
  <c r="D46" i="9"/>
  <c r="D47" i="9"/>
  <c r="D48" i="9"/>
  <c r="D49" i="9"/>
  <c r="D50" i="9"/>
  <c r="D51" i="9"/>
  <c r="D52" i="9"/>
  <c r="B41" i="9"/>
  <c r="F33" i="9"/>
  <c r="F34" i="9"/>
  <c r="F35" i="9"/>
  <c r="F36" i="9"/>
  <c r="F37" i="9"/>
  <c r="F38" i="9"/>
  <c r="F39" i="9"/>
  <c r="F40" i="9"/>
  <c r="D33" i="9"/>
  <c r="D34" i="9"/>
  <c r="D35" i="9"/>
  <c r="D36" i="9"/>
  <c r="D37" i="9"/>
  <c r="D38" i="9"/>
  <c r="D39" i="9"/>
  <c r="D40" i="9"/>
  <c r="F23" i="9"/>
  <c r="F24" i="9"/>
  <c r="D23" i="9"/>
  <c r="D24" i="9"/>
  <c r="D25" i="9"/>
  <c r="D26" i="9"/>
  <c r="D27" i="9"/>
  <c r="F13" i="9"/>
  <c r="F14" i="9"/>
  <c r="D13" i="9"/>
  <c r="D14" i="9"/>
  <c r="D15" i="9"/>
  <c r="C41" i="9" l="1"/>
  <c r="F32" i="9"/>
  <c r="D32" i="9"/>
  <c r="F31" i="9"/>
  <c r="D31" i="9"/>
  <c r="D55" i="9"/>
  <c r="F55" i="9"/>
  <c r="D56" i="9"/>
  <c r="F56" i="9"/>
  <c r="C65" i="9"/>
  <c r="D18" i="9"/>
  <c r="F18" i="9"/>
  <c r="D19" i="9"/>
  <c r="F19" i="9"/>
  <c r="D20" i="9"/>
  <c r="F20" i="9"/>
  <c r="D21" i="9"/>
  <c r="F21" i="9"/>
  <c r="D22" i="9"/>
  <c r="F22" i="9"/>
  <c r="F25" i="9"/>
  <c r="F26" i="9"/>
  <c r="F27" i="9"/>
  <c r="B28" i="9"/>
  <c r="C28" i="9"/>
  <c r="D41" i="9" l="1"/>
  <c r="D65" i="9"/>
  <c r="D28" i="9"/>
  <c r="C90" i="9" l="1"/>
  <c r="B90" i="9"/>
  <c r="C78" i="9"/>
  <c r="B78" i="9"/>
  <c r="C53" i="9"/>
  <c r="C66" i="9" s="1"/>
  <c r="B53" i="9"/>
  <c r="C16" i="9"/>
  <c r="C29" i="9" s="1"/>
  <c r="B16" i="9"/>
  <c r="B29" i="9" s="1"/>
  <c r="B7" i="21"/>
  <c r="B15" i="21" s="1"/>
  <c r="D8" i="9"/>
  <c r="D9" i="9"/>
  <c r="D10" i="9"/>
  <c r="D11" i="9"/>
  <c r="D12" i="9"/>
  <c r="F10" i="9"/>
  <c r="F11" i="9"/>
  <c r="F12" i="9"/>
  <c r="F15" i="9"/>
  <c r="D6" i="9"/>
  <c r="D7" i="9"/>
  <c r="D43" i="9"/>
  <c r="D44" i="9"/>
  <c r="D68" i="9"/>
  <c r="D69" i="9"/>
  <c r="D80" i="9"/>
  <c r="F80" i="9"/>
  <c r="E7" i="21"/>
  <c r="E15" i="21" s="1"/>
  <c r="A7" i="21"/>
  <c r="A15" i="21" s="1"/>
  <c r="F44" i="9"/>
  <c r="F7" i="9"/>
  <c r="F8" i="9"/>
  <c r="F9" i="9"/>
  <c r="F43" i="9"/>
  <c r="F69" i="9"/>
  <c r="F68" i="9"/>
  <c r="F6" i="9"/>
  <c r="D26" i="24" l="1"/>
  <c r="B91" i="9"/>
  <c r="D8" i="21" s="1"/>
  <c r="D16" i="21" s="1"/>
  <c r="C91" i="9"/>
  <c r="C4" i="9" s="1"/>
  <c r="B66" i="9"/>
  <c r="D90" i="9"/>
  <c r="D29" i="9"/>
  <c r="D53" i="9"/>
  <c r="D16" i="9"/>
  <c r="D78" i="9"/>
  <c r="B4" i="9" l="1"/>
  <c r="D66" i="9"/>
  <c r="D29" i="24"/>
  <c r="D7" i="21"/>
  <c r="D15" i="21" s="1"/>
  <c r="B7" i="22"/>
  <c r="D91" i="9"/>
  <c r="E67" i="9" l="1"/>
  <c r="F78" i="9" s="1"/>
  <c r="E79" i="9"/>
  <c r="F90" i="9" s="1"/>
  <c r="F41" i="9"/>
  <c r="F4" i="9"/>
  <c r="F8" i="21"/>
  <c r="F16" i="21" s="1"/>
  <c r="D4" i="9"/>
  <c r="B6" i="22"/>
  <c r="B10" i="22" s="1"/>
  <c r="A11" i="22" s="1"/>
  <c r="F7" i="21"/>
  <c r="F15" i="21" s="1"/>
  <c r="G7" i="21" l="1"/>
  <c r="H7" i="21" s="1"/>
  <c r="H15" i="21" l="1"/>
  <c r="H10" i="21"/>
  <c r="C13" i="24" s="1"/>
</calcChain>
</file>

<file path=xl/sharedStrings.xml><?xml version="1.0" encoding="utf-8"?>
<sst xmlns="http://schemas.openxmlformats.org/spreadsheetml/2006/main" count="120" uniqueCount="108">
  <si>
    <t>DESCRIZIONE DELLE SPESE</t>
  </si>
  <si>
    <t>Spese non ammissibili</t>
  </si>
  <si>
    <t>Totale</t>
  </si>
  <si>
    <t>TOTALE SPESE</t>
  </si>
  <si>
    <t>Impieghi/Fabbisogni</t>
  </si>
  <si>
    <t>Fonti di copertura</t>
  </si>
  <si>
    <t>Spese agevolabili</t>
  </si>
  <si>
    <t>IVA</t>
  </si>
  <si>
    <t>Totale Impieghi</t>
  </si>
  <si>
    <t>Totale Fonti di copertura</t>
  </si>
  <si>
    <t>Importi in €</t>
  </si>
  <si>
    <t>Denominazione/Ragione Sociale</t>
  </si>
  <si>
    <t>Forma giuridica</t>
  </si>
  <si>
    <r>
      <rPr>
        <b/>
        <sz val="11"/>
        <rFont val="Calibri"/>
        <family val="2"/>
      </rPr>
      <t xml:space="preserve">Dimensione impresa
</t>
    </r>
    <r>
      <rPr>
        <i/>
        <sz val="9"/>
        <rFont val="Calibri"/>
        <family val="2"/>
      </rPr>
      <t>(da dichiarare sulla base dei criteri indicati nell’allegato 1 al Regolamento (UE) n. 651/2014)</t>
    </r>
  </si>
  <si>
    <t>Altro</t>
  </si>
  <si>
    <t>Spese non agevolabili (eventuale)</t>
  </si>
  <si>
    <t>Denominazione</t>
  </si>
  <si>
    <t>Tipologia Soggetto</t>
  </si>
  <si>
    <t>Importo spese ammissibili (euro)</t>
  </si>
  <si>
    <t>Intensità di aiuto applicabile</t>
  </si>
  <si>
    <t>Calcolo Contributo
(euro)</t>
  </si>
  <si>
    <r>
      <t>Totale C)</t>
    </r>
    <r>
      <rPr>
        <sz val="11"/>
        <color indexed="8"/>
        <rFont val="Calibri"/>
        <family val="2"/>
        <scheme val="minor"/>
      </rPr>
      <t xml:space="preserve"> </t>
    </r>
  </si>
  <si>
    <t>Categorie di spese</t>
  </si>
  <si>
    <r>
      <t xml:space="preserve"> Elenco delle spese  </t>
    </r>
    <r>
      <rPr>
        <b/>
        <i/>
        <sz val="12"/>
        <rFont val="Calibri"/>
        <family val="2"/>
      </rPr>
      <t>(importi in euro e al netto dell’IVA)</t>
    </r>
  </si>
  <si>
    <t xml:space="preserve"> Prospetto fonti/impieghi</t>
  </si>
  <si>
    <t xml:space="preserve"> Determinazione del contributo concedibile (RIEPILOGO)</t>
  </si>
  <si>
    <t xml:space="preserve">  Programma di investimenti PICCOLE E MEDIE IMPRESE</t>
  </si>
  <si>
    <t xml:space="preserve"> Anagrafica Soggetto Proponente</t>
  </si>
  <si>
    <t xml:space="preserve"> Determinazione contributo</t>
  </si>
  <si>
    <t xml:space="preserve"> Piano di copertura</t>
  </si>
  <si>
    <t xml:space="preserve">Contributo richiesto </t>
  </si>
  <si>
    <t>Risorse proprie</t>
  </si>
  <si>
    <t>Finanziamento esterno</t>
  </si>
  <si>
    <t>C2</t>
  </si>
  <si>
    <t>C1</t>
  </si>
  <si>
    <t>B1</t>
  </si>
  <si>
    <t>A1</t>
  </si>
  <si>
    <t>Criteri di valutazione</t>
  </si>
  <si>
    <r>
      <t>Totale C+C)</t>
    </r>
    <r>
      <rPr>
        <sz val="11"/>
        <color indexed="8"/>
        <rFont val="Calibri"/>
        <family val="2"/>
        <scheme val="minor"/>
      </rPr>
      <t xml:space="preserve"> </t>
    </r>
  </si>
  <si>
    <t>Calcolo Contributo Totale Richiesto
(euro)</t>
  </si>
  <si>
    <t>B2</t>
  </si>
  <si>
    <t>Il costo totale ammissibile non deve essere inferiore a € 30.000,00 e non deve essere superiore a € 500.000,00</t>
  </si>
  <si>
    <r>
      <rPr>
        <b/>
        <sz val="11"/>
        <color rgb="FF00000A"/>
        <rFont val="Calibri"/>
        <family val="2"/>
      </rPr>
      <t>A)</t>
    </r>
    <r>
      <rPr>
        <sz val="11"/>
        <color rgb="FF00000A"/>
        <rFont val="Calibri"/>
        <family val="2"/>
      </rPr>
      <t xml:space="preserve">  </t>
    </r>
    <r>
      <rPr>
        <b/>
        <sz val="11"/>
        <color indexed="8"/>
        <rFont val="Calibri"/>
        <family val="2"/>
      </rPr>
      <t xml:space="preserve">Macchinari, impianti ed attrezzature varie. </t>
    </r>
    <r>
      <rPr>
        <b/>
        <sz val="11"/>
        <color rgb="FFC00000"/>
        <rFont val="Calibri"/>
        <family val="2"/>
      </rPr>
      <t>In questa sezione NON vanno inseriti i preventivi dei beni di cui all’Allegato A della L. 232/2016 “Beni funzionali alla trasformazione tecnologica e digitale delle imprese secondo il modello «Industria 4.0»”</t>
    </r>
    <r>
      <rPr>
        <sz val="11"/>
        <color rgb="FF00000A"/>
        <rFont val="Calibri"/>
        <family val="2"/>
      </rPr>
      <t xml:space="preserve">
</t>
    </r>
  </si>
  <si>
    <r>
      <t>Totale A)</t>
    </r>
    <r>
      <rPr>
        <sz val="11"/>
        <color indexed="8"/>
        <rFont val="Calibri"/>
        <family val="2"/>
        <scheme val="minor"/>
      </rPr>
      <t xml:space="preserve"> </t>
    </r>
  </si>
  <si>
    <r>
      <rPr>
        <b/>
        <sz val="11"/>
        <color rgb="FF00000A"/>
        <rFont val="Calibri"/>
        <family val="2"/>
      </rPr>
      <t>A)  Macchinari, impianti ed attrezzature varie.</t>
    </r>
    <r>
      <rPr>
        <b/>
        <sz val="11"/>
        <color indexed="8"/>
        <rFont val="Calibri"/>
        <family val="2"/>
      </rPr>
      <t xml:space="preserve"> </t>
    </r>
    <r>
      <rPr>
        <b/>
        <sz val="11"/>
        <color rgb="FFC00000"/>
        <rFont val="Calibri"/>
        <family val="2"/>
      </rPr>
      <t>In questa sezione vanno inseriti i preventivi dei beni di cui all’Allegato A della L. 232/2016 “Beni funzionali alla trasformazione tecnologica e digitale delle imprese secondo il modello «Industria 4.0»”</t>
    </r>
    <r>
      <rPr>
        <sz val="11"/>
        <color rgb="FF00000A"/>
        <rFont val="Calibri"/>
        <family val="2"/>
      </rPr>
      <t xml:space="preserve">
</t>
    </r>
  </si>
  <si>
    <r>
      <t>Totale A + A)</t>
    </r>
    <r>
      <rPr>
        <sz val="11"/>
        <color indexed="8"/>
        <rFont val="Calibri"/>
        <family val="2"/>
        <scheme val="minor"/>
      </rPr>
      <t xml:space="preserve"> </t>
    </r>
  </si>
  <si>
    <t>B) Opere murarie ed impiantistiche strettamente necessarie per l’installazione e il collegamento dei macchinari acquisiti e dei nuovi impianti produttivi.</t>
  </si>
  <si>
    <r>
      <t xml:space="preserve">C) Programmi informatici commisurati alle esigenze produttive e gestionali del proponente, brevetti, licenze, know-how e conoscenze tecniche non brevettate, concernenti nuove tecnologie di prodotti e processi produttivi, per la parte in cui sono utilizzati per l’attività svolta nell’unità produttiva interessata dal progetto. </t>
    </r>
    <r>
      <rPr>
        <b/>
        <sz val="11"/>
        <color rgb="FFC00000"/>
        <rFont val="Calibri"/>
        <family val="2"/>
      </rPr>
      <t>In questa sezione NON vanno inseriti i preventivi dei beni di cui all’Allegato B della L. 232/2016 “Beni immateriali – software, sistemi e system integration, piattaforme e applicazioni – connessi a investimenti in beni materiali «Industria 4.0»</t>
    </r>
  </si>
  <si>
    <r>
      <t xml:space="preserve">C)  Programmi informatici commisurati alle esigenze produttive e gestionali del proponente, brevetti, licenze, know-how e conoscenze tecniche non brevettate, concernenti nuove tecnologie di prodotti e processi produttivi, per la parte in cui sono utilizzati per l’attività svolta nell’unità produttiva interessata dal progetto. </t>
    </r>
    <r>
      <rPr>
        <b/>
        <sz val="11"/>
        <color rgb="FFC00000"/>
        <rFont val="Calibri"/>
        <family val="2"/>
      </rPr>
      <t xml:space="preserve">In questa sezione vanno inseriti solo i preventivi dei beni di cui all’Allegato B della L. 232/2016 “Beni immateriali – software, sistemi e system integration, piattaforme e applicazioni – connessi a investimenti in beni materiali «Industria 4.0» </t>
    </r>
  </si>
  <si>
    <t xml:space="preserve">Totale B) </t>
  </si>
  <si>
    <t>Totale D+D</t>
  </si>
  <si>
    <r>
      <t>Totale D)</t>
    </r>
    <r>
      <rPr>
        <sz val="11"/>
        <color indexed="8"/>
        <rFont val="Calibri"/>
        <family val="2"/>
        <scheme val="minor"/>
      </rPr>
      <t xml:space="preserve"> Consulenza e progettazione</t>
    </r>
  </si>
  <si>
    <r>
      <t>Totale D)</t>
    </r>
    <r>
      <rPr>
        <sz val="11"/>
        <color indexed="8"/>
        <rFont val="Calibri"/>
        <family val="2"/>
        <scheme val="minor"/>
      </rPr>
      <t xml:space="preserve"> Servizi di consulenza</t>
    </r>
  </si>
  <si>
    <r>
      <t xml:space="preserve">D) </t>
    </r>
    <r>
      <rPr>
        <sz val="11"/>
        <rFont val="Calibri"/>
        <family val="2"/>
        <scheme val="minor"/>
      </rPr>
      <t xml:space="preserve">Servizi di </t>
    </r>
    <r>
      <rPr>
        <b/>
        <sz val="11"/>
        <color theme="1"/>
        <rFont val="Calibri"/>
        <family val="2"/>
        <scheme val="minor"/>
      </rPr>
      <t>consulenza</t>
    </r>
    <r>
      <rPr>
        <sz val="10"/>
        <color rgb="FF000000"/>
        <rFont val="Calibri"/>
        <family val="2"/>
        <scheme val="minor"/>
      </rPr>
      <t xml:space="preserve"> ed equipollenti</t>
    </r>
  </si>
  <si>
    <r>
      <t>D)</t>
    </r>
    <r>
      <rPr>
        <sz val="11"/>
        <rFont val="Calibri"/>
        <family val="2"/>
        <scheme val="minor"/>
      </rPr>
      <t xml:space="preserve"> Spese di </t>
    </r>
    <r>
      <rPr>
        <b/>
        <sz val="11"/>
        <rFont val="Calibri"/>
        <family val="2"/>
        <scheme val="minor"/>
      </rPr>
      <t>consulenza</t>
    </r>
    <r>
      <rPr>
        <sz val="11"/>
        <rFont val="Calibri"/>
        <family val="2"/>
        <scheme val="minor"/>
      </rPr>
      <t xml:space="preserve"> per studi e</t>
    </r>
    <r>
      <rPr>
        <b/>
        <sz val="11"/>
        <rFont val="Calibri"/>
        <family val="2"/>
        <scheme val="minor"/>
      </rPr>
      <t xml:space="preserve"> </t>
    </r>
    <r>
      <rPr>
        <b/>
        <sz val="11"/>
        <color theme="1"/>
        <rFont val="Calibri"/>
        <family val="2"/>
        <scheme val="minor"/>
      </rPr>
      <t>progettazione</t>
    </r>
    <r>
      <rPr>
        <sz val="10"/>
        <color rgb="FF000000"/>
        <rFont val="Times New Roman"/>
        <family val="1"/>
      </rPr>
      <t>.</t>
    </r>
  </si>
  <si>
    <t>ART. 14   Spese di cui alle lettere A), B) ed C) del par. 3.4, comma 1</t>
  </si>
  <si>
    <t>ART. 18   Spese di cui alle lettere D) del par. 3.4, comma 1</t>
  </si>
  <si>
    <t>A. Efficacia</t>
  </si>
  <si>
    <t>C. Utilità</t>
  </si>
  <si>
    <t>D. Sostenibilità</t>
  </si>
  <si>
    <t>Capacità degli interventi di contribuire al perseguimento dei risultati attesi del Programma e delle finalità dell’Azione specifica e chiara esplicitazione degli obiettivi e delle finalità proposti</t>
  </si>
  <si>
    <t>Sostenibilità economica e finanziaria del progetto in termini di economicità della proposta (in rapporto all’importo del sostegno, alle attività intraprese e al conseguimento degli obiettivi)</t>
  </si>
  <si>
    <t>Qualità delle soluzioni organizzative e metodologiche individuate per la realizzazione degli interventi connesse al piano di lavoro, alla valutazione dei rischi, alla adeguatezza delle risorse attribuite alle singole componenti progettuali</t>
  </si>
  <si>
    <t>Capacità del progetto di contribuire alla neutralità carbonica e alla lotta al cambiamento climatico</t>
  </si>
  <si>
    <t>Rilevanza della componente femminile e giovanile in termini di partecipazione societaria e/o finanziaria</t>
  </si>
  <si>
    <t>C3</t>
  </si>
  <si>
    <t>Contributo alla promozione della cultura della legalità</t>
  </si>
  <si>
    <t>D1</t>
  </si>
  <si>
    <t>D2</t>
  </si>
  <si>
    <t>E. Sostenibilità criteri di selezione premiale</t>
  </si>
  <si>
    <t>E1</t>
  </si>
  <si>
    <t xml:space="preserve">Criterio Premiale </t>
  </si>
  <si>
    <t>Adeguatezza del rapporto fra i costi da sostenere per l’attuazione dell’investimento</t>
  </si>
  <si>
    <t xml:space="preserve">Contributo alla transizione ecologica e digitale </t>
  </si>
  <si>
    <t>B. Efficienza</t>
  </si>
  <si>
    <t>ART. 14   Spese di cui alle lettere B), C) ed E) dell'art. 7</t>
  </si>
  <si>
    <t>ART. 18   Spese di cui alle lettere A) e D) dell'art. 7</t>
  </si>
  <si>
    <t>Piccola impresa</t>
  </si>
  <si>
    <r>
      <t xml:space="preserve">A1.1) Posti di lavoro creati. L’indicatore è soddisfatto nel caso in cui l’impresa si impegni ad assumere a tempo pieno e indeterminato nuovi addetti da impiegare nell’unità operativa oggetto di intervento. I nuovi addetti devono essere incrementali rispetto al numero di addetti dell’impresa al momento della presentazione della domanda. L’incremento occupazionale deve essere garantito per almeno 12 mesi dalla data di assunzione dei nuovi addetti.
</t>
    </r>
    <r>
      <rPr>
        <sz val="11"/>
        <color rgb="FFFF0000"/>
        <rFont val="Calibri"/>
        <family val="2"/>
      </rPr>
      <t>Sono assegnati 5 punti per ogni assunzione (fino a un massimo di 10 punti).</t>
    </r>
    <r>
      <rPr>
        <sz val="11"/>
        <color theme="1"/>
        <rFont val="Calibri"/>
        <family val="2"/>
      </rPr>
      <t xml:space="preserve">
La comunicazione relativa all’assunzione va trasmessa entro 120 giorni dalla notifica del provvedimento di concessione del contributo. 
</t>
    </r>
  </si>
  <si>
    <r>
      <t>A1.3) Progetti presentati da imprese operanti con codice Ateco Istat compreso nella sezione C “Attività Manifatturiere”.</t>
    </r>
    <r>
      <rPr>
        <sz val="11"/>
        <color rgb="FFFF0000"/>
        <rFont val="Calibri"/>
        <family val="2"/>
      </rPr>
      <t xml:space="preserve"> Il punteggio è assegnato in presenza del requisito (on-off):</t>
    </r>
  </si>
  <si>
    <r>
      <t>B1.1) Quota di Cofinanziamento privato. Percentuale di agevolazione richiesta inferiore a quella massima concedibile:</t>
    </r>
    <r>
      <rPr>
        <sz val="11"/>
        <color rgb="FFFF0000"/>
        <rFont val="Calibri"/>
        <family val="2"/>
      </rPr>
      <t xml:space="preserve"> vengono attribuiti 2 punti per ogni punto percentuale di contributo in conto capitale richiesto in meno rispetto a quello massimo concedibile, fino ad un massimo di 12 punti</t>
    </r>
  </si>
  <si>
    <r>
      <t>C1.1) Presenza di sistemi di gestione finalizzati a ridurre gli impatti ambientali delle produzioni e/o a garantire la sostenibilità aziendale.</t>
    </r>
    <r>
      <rPr>
        <sz val="11"/>
        <color rgb="FFFF0000"/>
        <rFont val="Calibri"/>
        <family val="2"/>
      </rPr>
      <t xml:space="preserve"> Il punteggio è assegnato in presenza del requisito (on-off): viene attribuito nel caso in cui il soggetto proponente disponga al momento della presentazione della domanda o prevede di realizzare nell’ambito del progetto proposto almeno uno dei sistemi di gestione sotto elencati:</t>
    </r>
    <r>
      <rPr>
        <sz val="11"/>
        <color theme="1"/>
        <rFont val="Calibri"/>
        <family val="2"/>
      </rPr>
      <t xml:space="preserve">
- ISO 14001
- ISO 50001
- EMAS
- ISO 45001
- ESG</t>
    </r>
  </si>
  <si>
    <r>
      <t xml:space="preserve">B2.1) Progetti realizzati a partire dai risultati conseguiti da uno o più dei seguenti documenti:
-	Studio di fattibilità tecnico-economica
-	Progetti di innovazione e trasferimento tecnologico
-	Piano energetico aziendale
</t>
    </r>
    <r>
      <rPr>
        <sz val="11"/>
        <color rgb="FFFF0000"/>
        <rFont val="Calibri"/>
        <family val="2"/>
      </rPr>
      <t>Il punteggio è assegnato in presenza del requisito (on-off): viene assegnato in caso di presenza di detti documenti, il cui contenuto sia attinente al progetto presentato.</t>
    </r>
    <r>
      <rPr>
        <sz val="11"/>
        <color theme="1"/>
        <rFont val="Calibri"/>
        <family val="2"/>
      </rPr>
      <t xml:space="preserve"> </t>
    </r>
    <r>
      <rPr>
        <sz val="11"/>
        <color rgb="FFFF0000"/>
        <rFont val="Calibri"/>
        <family val="2"/>
      </rPr>
      <t>Le informazioni relative al soddisfacimento del criterio devono essere documentate.</t>
    </r>
    <r>
      <rPr>
        <sz val="11"/>
        <color theme="1"/>
        <rFont val="Calibri"/>
        <family val="2"/>
      </rPr>
      <t xml:space="preserve">
</t>
    </r>
  </si>
  <si>
    <r>
      <t xml:space="preserve">A1.2) Progetti presentati da imprese operanti in una delle aree di innovazione della RIS 3 Calabria 2021-2027 (di cui alla DGR n. 144 del 31/03/2023). </t>
    </r>
    <r>
      <rPr>
        <sz val="11"/>
        <color rgb="FFFF0000"/>
        <rFont val="Calibri"/>
        <family val="2"/>
      </rPr>
      <t>Il punteggio è assegnato in presenza del requisito (on-off):</t>
    </r>
    <r>
      <rPr>
        <sz val="11"/>
        <color theme="1"/>
        <rFont val="Calibri"/>
        <family val="2"/>
      </rPr>
      <t xml:space="preserve">
-	Agricoltura 4.0 e Agroalimentare;
-	Ambiente, Economia Circolare e Biodiversità;
-	Edilizia ecosostenibile, Energia e clima;
-	Turismo e Cultura;
-	ICT, Tecnologie Digitali e Terziario Innovativo;
-	Smart Manufacturing;
-	Logistica e Mobilità Sostenibile;
-	Scienza della vita;
-	Blue Economy.</t>
    </r>
  </si>
  <si>
    <r>
      <t xml:space="preserve">C2.1) Progetti presentati da giovani e/o donne. </t>
    </r>
    <r>
      <rPr>
        <sz val="11"/>
        <color rgb="FFFF0000"/>
        <rFont val="Calibri"/>
        <family val="2"/>
      </rPr>
      <t>Il punteggio è assegnato in presenza del requisito (on-off): viene attribuito nel caso in cui l’impresa proponente si qualifichi come impresa giovanile  o femminile</t>
    </r>
  </si>
  <si>
    <r>
      <t xml:space="preserve">C3.1) Progetti presentati da soggetti vittime dei reati di tipo mafioso (di cui all'articolo 4, comma 1, della Legge 22 dicembre 1999, n. 512) o vittime delle richieste estorsive e dell'usura (ai sensi dell’articolo 3, comma 1, della Legge 23 febbraio 1999, n. 44
</t>
    </r>
    <r>
      <rPr>
        <sz val="11"/>
        <color rgb="FFFF0000"/>
        <rFont val="Calibri"/>
        <family val="2"/>
      </rPr>
      <t>Il punteggio è assegnato in presenza del requisito (on-off): viene attribuito in relazione a sentenza/e, penale e/o civile, o, ove ricorre, decreto che dispone il giudizio nel relativo procedimento penale</t>
    </r>
  </si>
  <si>
    <r>
      <t xml:space="preserve">D1.1) Rapporto tra costi progetto e dal volume di affari da ultima dichiarazione fiscale presentata (R= costi totali ammissibili/volume di affari da dichiarazione fiscale presentata , attestato da un tecnico abilitato (dottore commercialista, revisore, ecc.)).
</t>
    </r>
    <r>
      <rPr>
        <sz val="11"/>
        <color rgb="FFFF0000"/>
        <rFont val="Calibri"/>
        <family val="2"/>
      </rPr>
      <t>Il punteggio sarà attribuito come segue:
se R è inferiore a 0,2 = punti 10
se R è superiore a 0,2 e fino a 0,5 = punti 5
se R è superiore a 0,5 = punti 0</t>
    </r>
  </si>
  <si>
    <r>
      <t xml:space="preserve">D2.1) Presenza nel progetto di soluzioni per la transizione ecologica. 
</t>
    </r>
    <r>
      <rPr>
        <sz val="11"/>
        <color rgb="FFFF0000"/>
        <rFont val="Calibri"/>
        <family val="2"/>
      </rPr>
      <t xml:space="preserve">Il punteggio è assegnato in presenza del requisito (on-off): </t>
    </r>
    <r>
      <rPr>
        <sz val="11"/>
        <color theme="1"/>
        <rFont val="Calibri"/>
        <family val="2"/>
      </rPr>
      <t>Gli interventi dovranno riguardare una o più delle seguenti tipologie:
-	realizzazione di prodotti e/o servizi improntati sull’eco-design e sulla sostenibilità
-	strumenti e soluzioni per la realizzazione di prodotti e/o servizi a basso impatto ambientale
-	azioni di pianificazione strategica, organizzativa ed operativa per la redazione e attuazione di piani di sviluppo di governance e di misurazione degli impatti ambientali
-	realizzazione di attività di sviluppo e prototipazione sperimentale, finalizzate all’ecodesign dei prodotti e al recupero, riuso, riciclo di prodotti</t>
    </r>
  </si>
  <si>
    <r>
      <t xml:space="preserve">D2.2) Rapporto A tra Spese per impianti e macchinari (voce A del Programma di Spesa) relative alla categoria Industria 4.0 , e il totale delle Spese per impianti e macchinari.
</t>
    </r>
    <r>
      <rPr>
        <sz val="11"/>
        <color rgb="FFFF0000"/>
        <rFont val="Calibri"/>
        <family val="2"/>
      </rPr>
      <t>Il punteggio sarà attribuito come segue:
se A è uguale a 0= 0 punti
se A è compreso tra 0 e 0,3 = A*12 
se A è superiore a 0,3 = punti 12</t>
    </r>
  </si>
  <si>
    <r>
      <t xml:space="preserve">D2.3) Presenza nel progetto di interventi e soluzioni tecnologico-digitali innovative, che utilizzano una o più delle seguenti tecnologie
</t>
    </r>
    <r>
      <rPr>
        <sz val="11"/>
        <color rgb="FFFF0000"/>
        <rFont val="Calibri"/>
        <family val="2"/>
      </rPr>
      <t>(Il punteggio è assegnato in presenza del requisito (on-off)):</t>
    </r>
    <r>
      <rPr>
        <sz val="11"/>
        <color theme="1"/>
        <rFont val="Calibri"/>
        <family val="2"/>
      </rPr>
      <t xml:space="preserve">
-	Artificial intelligence, Big Data and analytics
-	Internet of Things (IoT)
-	Cloud Computing
-	Autonomous Robotics
-	Immersive technologies (realtà aumentata, realtà virtuale e ricostruzioni 3D)
-	Simulation e sistemi cyber-fisici
-	System Integration
-	Cybersecurity</t>
    </r>
  </si>
  <si>
    <r>
      <t xml:space="preserve">D2.4) Rapporto B tra spese per programmi e software (voce C del Programma di Spesa) relative alla categoria Industria 4.0 , e il totale delle spese per Software.
</t>
    </r>
    <r>
      <rPr>
        <sz val="11"/>
        <color rgb="FFFF0000"/>
        <rFont val="Calibri"/>
        <family val="2"/>
      </rPr>
      <t>Il punteggio sarà attribuito come segue:
se B è uguale a 0 = 0 punti
se B è compreso tra 0 e 0,3 = B*7
se B è superiore a 0,3 = punti 7</t>
    </r>
  </si>
  <si>
    <r>
      <t xml:space="preserve">E1.1) Premialità per imprese partecipanti che cofinanziano in misura almeno pari al 50% di borse di dottorati innovativi (per a.a. dal 2022/2023 in poi) a valere sul PNRR, Missione 4, Componente 2, Investimento 3.3 . 
</t>
    </r>
    <r>
      <rPr>
        <sz val="11"/>
        <color rgb="FFFF0000"/>
        <rFont val="Calibri"/>
        <family val="2"/>
      </rPr>
      <t>Il punteggio è assegnato in presenza del requisito (on-off):</t>
    </r>
  </si>
  <si>
    <t>Percentuale di agevolazione richiesta inferiore a quella massima concedibile</t>
  </si>
  <si>
    <t>Minore contributo richiesto</t>
  </si>
  <si>
    <t>Impresa che cofinanzia in misura almeno pari al 50% borse di dottorati innovativi</t>
  </si>
  <si>
    <t>Numero nuovi addetti:</t>
  </si>
  <si>
    <t>Numero di addetti post intervento nell'unità operativa:</t>
  </si>
  <si>
    <t>Numero di addetti alla presentazione della domanda nell'unità operativa:</t>
  </si>
  <si>
    <t>Calcolo Contributo Totale Concedibile
(euro)</t>
  </si>
  <si>
    <t>Sezione ATECO:  .</t>
  </si>
  <si>
    <t>Codice ATECO:   .</t>
  </si>
  <si>
    <t>Impresa giovanile
Impresa femminile</t>
  </si>
  <si>
    <t>Progetti presentati da soggetti vittime dei reati di tipo mafioso 
Progetti presentati da vittime delle richieste estorsive e dell'usura</t>
  </si>
  <si>
    <t>Punteggio valore R</t>
  </si>
  <si>
    <t>Valore calcolato:</t>
  </si>
  <si>
    <t>DESCRIZIONE PIANO INVESTIMENTI</t>
  </si>
  <si>
    <t>Fornire informazioni utili ai fini dell'attribuzione dei punteggi: A 1.2)-B 2.1)-C 1.1)-D 2.1)-D 2.3)</t>
  </si>
  <si>
    <t xml:space="preserve"> (R= costi totali ammissibili/volume di affari da dichiarazione fiscale presentata , attestato da un tecnico abilitato (dottore commercialista, revisore, consulenti del lavoro)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</si>
</sst>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_€_-;\-* #,##0.00\ _€_-;_-* &quot;-&quot;??\ _€_-;_-@_-"/>
    <numFmt numFmtId="165" formatCode="#,##0.00_ ;[Red]\-#,##0.00\ "/>
  </numFmts>
  <fonts count="35" x14ac:knownFonts="1">
    <font>
      <sz val="10"/>
      <color rgb="FF000000"/>
      <name val="Times New Roman"/>
      <family val="1"/>
    </font>
    <font>
      <b/>
      <sz val="11"/>
      <name val="Calibri"/>
      <family val="2"/>
    </font>
    <font>
      <i/>
      <sz val="9"/>
      <name val="Calibri"/>
      <family val="2"/>
    </font>
    <font>
      <b/>
      <sz val="11"/>
      <color indexed="8"/>
      <name val="Calibri"/>
      <family val="2"/>
    </font>
    <font>
      <sz val="10"/>
      <color rgb="FF000000"/>
      <name val="Times New Roman"/>
      <family val="1"/>
    </font>
    <font>
      <sz val="10"/>
      <color rgb="FF000000"/>
      <name val="Calibri"/>
      <family val="2"/>
      <scheme val="minor"/>
    </font>
    <font>
      <b/>
      <sz val="11"/>
      <name val="Calibri"/>
      <family val="2"/>
      <scheme val="minor"/>
    </font>
    <font>
      <sz val="11"/>
      <name val="Calibri"/>
      <family val="2"/>
      <scheme val="minor"/>
    </font>
    <font>
      <b/>
      <sz val="10"/>
      <color rgb="FF000000"/>
      <name val="Calibri"/>
      <family val="2"/>
      <scheme val="minor"/>
    </font>
    <font>
      <sz val="12"/>
      <color rgb="FF000000"/>
      <name val="Calibri"/>
      <family val="2"/>
    </font>
    <font>
      <sz val="11"/>
      <color rgb="FF00000A"/>
      <name val="Calibri"/>
      <family val="2"/>
    </font>
    <font>
      <b/>
      <sz val="8"/>
      <color theme="1"/>
      <name val="Calibri"/>
      <family val="2"/>
      <scheme val="minor"/>
    </font>
    <font>
      <b/>
      <sz val="12"/>
      <name val="Calibri"/>
      <family val="2"/>
      <scheme val="minor"/>
    </font>
    <font>
      <b/>
      <sz val="11"/>
      <color rgb="FF00000A"/>
      <name val="Calibri"/>
      <family val="2"/>
    </font>
    <font>
      <sz val="10"/>
      <color theme="1"/>
      <name val="Calibri"/>
      <family val="2"/>
      <scheme val="minor"/>
    </font>
    <font>
      <b/>
      <sz val="11"/>
      <color indexed="8"/>
      <name val="Calibri"/>
      <family val="2"/>
      <scheme val="minor"/>
    </font>
    <font>
      <sz val="11"/>
      <color indexed="8"/>
      <name val="Calibri"/>
      <family val="2"/>
      <scheme val="minor"/>
    </font>
    <font>
      <b/>
      <sz val="12"/>
      <color rgb="FF000000"/>
      <name val="Calibri"/>
      <family val="2"/>
      <scheme val="minor"/>
    </font>
    <font>
      <b/>
      <i/>
      <sz val="12"/>
      <name val="Calibri"/>
      <family val="2"/>
      <scheme val="minor"/>
    </font>
    <font>
      <b/>
      <i/>
      <sz val="12"/>
      <name val="Calibri"/>
      <family val="2"/>
    </font>
    <font>
      <b/>
      <sz val="10"/>
      <color theme="1"/>
      <name val="Calibri"/>
      <family val="2"/>
    </font>
    <font>
      <sz val="8"/>
      <name val="Times New Roman"/>
      <family val="1"/>
    </font>
    <font>
      <b/>
      <sz val="9"/>
      <color theme="1"/>
      <name val="Calibri"/>
      <family val="2"/>
      <scheme val="minor"/>
    </font>
    <font>
      <b/>
      <sz val="9"/>
      <color rgb="FF000000"/>
      <name val="Calibri"/>
      <family val="2"/>
      <scheme val="minor"/>
    </font>
    <font>
      <sz val="10"/>
      <color theme="0" tint="-0.14999847407452621"/>
      <name val="Calibri"/>
      <family val="2"/>
      <scheme val="minor"/>
    </font>
    <font>
      <sz val="8"/>
      <color theme="1"/>
      <name val="Calibri"/>
      <family val="2"/>
    </font>
    <font>
      <sz val="8"/>
      <color theme="1"/>
      <name val="Arial"/>
      <family val="2"/>
    </font>
    <font>
      <b/>
      <sz val="10"/>
      <name val="Calibri"/>
      <family val="2"/>
      <scheme val="minor"/>
    </font>
    <font>
      <b/>
      <sz val="11"/>
      <color rgb="FFC00000"/>
      <name val="Calibri"/>
      <family val="2"/>
    </font>
    <font>
      <b/>
      <sz val="11"/>
      <color theme="0"/>
      <name val="Calibri"/>
      <family val="2"/>
    </font>
    <font>
      <b/>
      <sz val="11"/>
      <color theme="1"/>
      <name val="Calibri"/>
      <family val="2"/>
      <scheme val="minor"/>
    </font>
    <font>
      <b/>
      <sz val="16"/>
      <color theme="1"/>
      <name val="Calibri"/>
      <family val="2"/>
    </font>
    <font>
      <sz val="11"/>
      <color theme="1"/>
      <name val="Calibri"/>
      <family val="2"/>
    </font>
    <font>
      <b/>
      <sz val="12"/>
      <color theme="0"/>
      <name val="Calibri"/>
      <family val="2"/>
    </font>
    <font>
      <sz val="11"/>
      <color rgb="FFFF0000"/>
      <name val="Calibri"/>
      <family val="2"/>
    </font>
  </fonts>
  <fills count="10">
    <fill>
      <patternFill patternType="none"/>
    </fill>
    <fill>
      <patternFill patternType="gray125"/>
    </fill>
    <fill>
      <patternFill patternType="solid">
        <fgColor theme="0"/>
        <bgColor indexed="64"/>
      </patternFill>
    </fill>
    <fill>
      <patternFill patternType="solid">
        <fgColor rgb="FFE6E6E6"/>
      </patternFill>
    </fill>
    <fill>
      <patternFill patternType="solid">
        <fgColor rgb="FFF1F1F1"/>
      </patternFill>
    </fill>
    <fill>
      <patternFill patternType="solid">
        <fgColor theme="0" tint="-4.9989318521683403E-2"/>
        <bgColor indexed="64"/>
      </patternFill>
    </fill>
    <fill>
      <patternFill patternType="solid">
        <fgColor rgb="FFE4E4E4"/>
      </patternFill>
    </fill>
    <fill>
      <patternFill patternType="solid">
        <fgColor rgb="FFFFFF00"/>
        <bgColor indexed="64"/>
      </patternFill>
    </fill>
    <fill>
      <patternFill patternType="solid">
        <fgColor theme="0" tint="-0.14999847407452621"/>
        <bgColor indexed="64"/>
      </patternFill>
    </fill>
    <fill>
      <patternFill patternType="solid">
        <fgColor theme="4"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theme="1" tint="0.34998626667073579"/>
      </left>
      <right style="thin">
        <color theme="1" tint="0.34998626667073579"/>
      </right>
      <top style="medium">
        <color theme="1" tint="0.34998626667073579"/>
      </top>
      <bottom/>
      <diagonal/>
    </border>
    <border>
      <left style="thin">
        <color theme="1" tint="0.34998626667073579"/>
      </left>
      <right style="medium">
        <color theme="1" tint="0.34998626667073579"/>
      </right>
      <top style="medium">
        <color theme="1" tint="0.34998626667073579"/>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theme="1" tint="0.34998626667073579"/>
      </right>
      <top style="medium">
        <color theme="1" tint="0.34998626667073579"/>
      </top>
      <bottom/>
      <diagonal/>
    </border>
    <border>
      <left/>
      <right style="thin">
        <color theme="1" tint="0.34998626667073579"/>
      </right>
      <top/>
      <bottom style="medium">
        <color theme="1" tint="0.34998626667073579"/>
      </bottom>
      <diagonal/>
    </border>
    <border>
      <left/>
      <right style="thin">
        <color theme="1" tint="0.499984740745262"/>
      </right>
      <top style="medium">
        <color theme="1" tint="0.499984740745262"/>
      </top>
      <bottom/>
      <diagonal/>
    </border>
    <border>
      <left style="thin">
        <color theme="1" tint="0.499984740745262"/>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style="thin">
        <color theme="1" tint="0.34998626667073579"/>
      </left>
      <right/>
      <top style="medium">
        <color theme="1" tint="0.34998626667073579"/>
      </top>
      <bottom/>
      <diagonal/>
    </border>
  </borders>
  <cellStyleXfs count="5">
    <xf numFmtId="0" fontId="0" fillId="0" borderId="0"/>
    <xf numFmtId="9" fontId="4" fillId="0" borderId="0" applyFont="0" applyFill="0" applyBorder="0" applyAlignment="0" applyProtection="0"/>
    <xf numFmtId="43" fontId="4" fillId="0" borderId="0" applyFont="0" applyFill="0" applyBorder="0" applyAlignment="0" applyProtection="0"/>
    <xf numFmtId="0" fontId="25" fillId="0" borderId="0"/>
    <xf numFmtId="0" fontId="26" fillId="0" borderId="0"/>
  </cellStyleXfs>
  <cellXfs count="164">
    <xf numFmtId="0" fontId="0" fillId="0" borderId="0" xfId="0" applyAlignment="1">
      <alignment horizontal="left" vertical="top"/>
    </xf>
    <xf numFmtId="9" fontId="11" fillId="0" borderId="13" xfId="1" applyFont="1" applyFill="1" applyBorder="1" applyAlignment="1" applyProtection="1">
      <alignment horizontal="center" vertical="center"/>
      <protection hidden="1"/>
    </xf>
    <xf numFmtId="9" fontId="11" fillId="0" borderId="15" xfId="1" applyFont="1" applyFill="1" applyBorder="1" applyAlignment="1" applyProtection="1">
      <alignment horizontal="center" vertical="center"/>
      <protection hidden="1"/>
    </xf>
    <xf numFmtId="9" fontId="11" fillId="0" borderId="9" xfId="1" applyFont="1" applyFill="1" applyBorder="1" applyAlignment="1" applyProtection="1">
      <alignment horizontal="center" vertical="center"/>
      <protection hidden="1"/>
    </xf>
    <xf numFmtId="9" fontId="11" fillId="0" borderId="14" xfId="1" applyFont="1" applyFill="1" applyBorder="1" applyAlignment="1" applyProtection="1">
      <alignment horizontal="center" vertical="center"/>
      <protection hidden="1"/>
    </xf>
    <xf numFmtId="0" fontId="20" fillId="8" borderId="20" xfId="0" applyFont="1" applyFill="1" applyBorder="1" applyAlignment="1" applyProtection="1">
      <alignment horizontal="center" vertical="center" wrapText="1"/>
      <protection hidden="1"/>
    </xf>
    <xf numFmtId="0" fontId="5" fillId="7" borderId="21" xfId="0" applyFont="1" applyFill="1" applyBorder="1" applyAlignment="1" applyProtection="1">
      <alignment horizontal="center" vertical="center" wrapText="1"/>
      <protection hidden="1"/>
    </xf>
    <xf numFmtId="0" fontId="5" fillId="7" borderId="1" xfId="0" applyFont="1" applyFill="1" applyBorder="1" applyAlignment="1" applyProtection="1">
      <alignment horizontal="center" vertical="center" wrapText="1"/>
      <protection hidden="1"/>
    </xf>
    <xf numFmtId="0" fontId="22" fillId="5" borderId="19" xfId="0" applyFont="1" applyFill="1" applyBorder="1" applyAlignment="1" applyProtection="1">
      <alignment vertical="center" wrapText="1"/>
      <protection hidden="1"/>
    </xf>
    <xf numFmtId="0" fontId="22" fillId="5" borderId="10" xfId="0" applyFont="1" applyFill="1" applyBorder="1" applyAlignment="1" applyProtection="1">
      <alignment horizontal="center" vertical="center" wrapText="1"/>
      <protection hidden="1"/>
    </xf>
    <xf numFmtId="0" fontId="22" fillId="5" borderId="11" xfId="0" applyFont="1" applyFill="1" applyBorder="1" applyAlignment="1" applyProtection="1">
      <alignment horizontal="center" vertical="center" wrapText="1"/>
      <protection hidden="1"/>
    </xf>
    <xf numFmtId="40" fontId="5" fillId="7" borderId="22" xfId="0" applyNumberFormat="1" applyFont="1" applyFill="1" applyBorder="1" applyAlignment="1" applyProtection="1">
      <alignment horizontal="center" vertical="center"/>
      <protection hidden="1"/>
    </xf>
    <xf numFmtId="9" fontId="5" fillId="7" borderId="22" xfId="1" applyFont="1" applyFill="1" applyBorder="1" applyAlignment="1" applyProtection="1">
      <alignment horizontal="center" vertical="center"/>
      <protection hidden="1"/>
    </xf>
    <xf numFmtId="40" fontId="5" fillId="7" borderId="23" xfId="0" applyNumberFormat="1" applyFont="1" applyFill="1" applyBorder="1" applyAlignment="1" applyProtection="1">
      <alignment horizontal="center" vertical="center"/>
      <protection hidden="1"/>
    </xf>
    <xf numFmtId="40" fontId="5" fillId="7" borderId="1" xfId="0" applyNumberFormat="1" applyFont="1" applyFill="1" applyBorder="1" applyAlignment="1" applyProtection="1">
      <alignment horizontal="center" vertical="center"/>
      <protection hidden="1"/>
    </xf>
    <xf numFmtId="9" fontId="5" fillId="7" borderId="1" xfId="1" applyFont="1" applyFill="1" applyBorder="1" applyAlignment="1" applyProtection="1">
      <alignment horizontal="center" vertical="center"/>
      <protection hidden="1"/>
    </xf>
    <xf numFmtId="0" fontId="22" fillId="5" borderId="24" xfId="0" applyFont="1" applyFill="1" applyBorder="1" applyAlignment="1" applyProtection="1">
      <alignment horizontal="center" vertical="center" wrapText="1"/>
      <protection hidden="1"/>
    </xf>
    <xf numFmtId="0" fontId="22" fillId="0" borderId="0" xfId="0" applyFont="1" applyAlignment="1" applyProtection="1">
      <alignment horizontal="center" vertical="center" wrapText="1"/>
      <protection hidden="1"/>
    </xf>
    <xf numFmtId="40" fontId="5" fillId="7" borderId="2" xfId="0" applyNumberFormat="1" applyFont="1" applyFill="1" applyBorder="1" applyAlignment="1" applyProtection="1">
      <alignment horizontal="center" vertical="center"/>
      <protection hidden="1"/>
    </xf>
    <xf numFmtId="0" fontId="22" fillId="5" borderId="1" xfId="0" applyFont="1" applyFill="1" applyBorder="1" applyAlignment="1" applyProtection="1">
      <alignment horizontal="center" vertical="center" wrapText="1"/>
      <protection hidden="1"/>
    </xf>
    <xf numFmtId="0" fontId="5" fillId="2" borderId="0" xfId="0" applyFont="1" applyFill="1" applyAlignment="1" applyProtection="1">
      <alignment horizontal="left" vertical="top"/>
      <protection hidden="1"/>
    </xf>
    <xf numFmtId="0" fontId="5" fillId="0" borderId="0" xfId="0" applyFont="1" applyAlignment="1" applyProtection="1">
      <alignment horizontal="left" vertical="top"/>
      <protection hidden="1"/>
    </xf>
    <xf numFmtId="0" fontId="5" fillId="2" borderId="3" xfId="0" applyFont="1" applyFill="1" applyBorder="1" applyAlignment="1" applyProtection="1">
      <alignment horizontal="left" vertical="top"/>
      <protection hidden="1"/>
    </xf>
    <xf numFmtId="0" fontId="5" fillId="2" borderId="0" xfId="0" applyFont="1" applyFill="1" applyAlignment="1" applyProtection="1">
      <alignment horizontal="left" vertical="top"/>
      <protection locked="0"/>
    </xf>
    <xf numFmtId="0" fontId="5" fillId="0" borderId="0" xfId="0" applyFont="1" applyAlignment="1" applyProtection="1">
      <alignment horizontal="left" vertical="top"/>
      <protection locked="0"/>
    </xf>
    <xf numFmtId="0" fontId="7" fillId="0" borderId="1" xfId="0" applyFont="1" applyBorder="1" applyAlignment="1" applyProtection="1">
      <alignment horizontal="left" vertical="top" wrapText="1" indent="1"/>
      <protection locked="0"/>
    </xf>
    <xf numFmtId="0" fontId="7" fillId="0" borderId="1" xfId="0" applyFont="1" applyBorder="1" applyAlignment="1" applyProtection="1">
      <alignment horizontal="left" vertical="top" wrapText="1"/>
      <protection locked="0"/>
    </xf>
    <xf numFmtId="43" fontId="5" fillId="0" borderId="1" xfId="2" applyFont="1" applyBorder="1" applyAlignment="1" applyProtection="1">
      <alignment horizontal="right" wrapText="1"/>
      <protection locked="0"/>
    </xf>
    <xf numFmtId="0" fontId="9" fillId="0" borderId="1" xfId="0" applyFont="1" applyBorder="1" applyAlignment="1" applyProtection="1">
      <alignment horizontal="left" vertical="top" wrapText="1"/>
      <protection locked="0"/>
    </xf>
    <xf numFmtId="0" fontId="5" fillId="0" borderId="1" xfId="0" applyFont="1" applyBorder="1" applyAlignment="1" applyProtection="1">
      <alignment horizontal="left" wrapText="1"/>
      <protection locked="0"/>
    </xf>
    <xf numFmtId="9" fontId="5" fillId="2" borderId="0" xfId="1" applyFont="1" applyFill="1" applyAlignment="1" applyProtection="1">
      <alignment horizontal="left" vertical="top"/>
      <protection locked="0"/>
    </xf>
    <xf numFmtId="0" fontId="6" fillId="8" borderId="1" xfId="0" applyFont="1" applyFill="1" applyBorder="1" applyAlignment="1" applyProtection="1">
      <alignment horizontal="left" vertical="top" wrapText="1"/>
      <protection hidden="1"/>
    </xf>
    <xf numFmtId="0" fontId="6" fillId="8" borderId="1" xfId="0" applyFont="1" applyFill="1" applyBorder="1" applyAlignment="1" applyProtection="1">
      <alignment horizontal="center" vertical="top" wrapText="1"/>
      <protection hidden="1"/>
    </xf>
    <xf numFmtId="0" fontId="6" fillId="8" borderId="2" xfId="0" applyFont="1" applyFill="1" applyBorder="1" applyAlignment="1" applyProtection="1">
      <alignment horizontal="center" vertical="top" wrapText="1"/>
      <protection hidden="1"/>
    </xf>
    <xf numFmtId="0" fontId="1" fillId="8" borderId="1" xfId="0" applyFont="1" applyFill="1" applyBorder="1" applyAlignment="1" applyProtection="1">
      <alignment horizontal="left" vertical="center" wrapText="1"/>
      <protection hidden="1"/>
    </xf>
    <xf numFmtId="43" fontId="8" fillId="8" borderId="1" xfId="2" applyFont="1" applyFill="1" applyBorder="1" applyAlignment="1" applyProtection="1">
      <alignment horizontal="right" vertical="center" wrapText="1"/>
      <protection hidden="1"/>
    </xf>
    <xf numFmtId="164" fontId="27" fillId="8" borderId="2" xfId="0" applyNumberFormat="1" applyFont="1" applyFill="1" applyBorder="1" applyAlignment="1" applyProtection="1">
      <alignment horizontal="center" vertical="center" wrapText="1"/>
      <protection hidden="1"/>
    </xf>
    <xf numFmtId="0" fontId="23" fillId="2" borderId="0" xfId="0" applyFont="1" applyFill="1" applyAlignment="1" applyProtection="1">
      <alignment horizontal="center" vertical="center" wrapText="1"/>
      <protection hidden="1"/>
    </xf>
    <xf numFmtId="0" fontId="10" fillId="8" borderId="0" xfId="0" applyFont="1" applyFill="1" applyAlignment="1" applyProtection="1">
      <alignment horizontal="left" vertical="top" wrapText="1"/>
      <protection hidden="1"/>
    </xf>
    <xf numFmtId="2" fontId="5" fillId="8" borderId="1" xfId="0" applyNumberFormat="1" applyFont="1" applyFill="1" applyBorder="1" applyAlignment="1" applyProtection="1">
      <alignment horizontal="right" vertical="center" wrapText="1"/>
      <protection hidden="1"/>
    </xf>
    <xf numFmtId="2" fontId="24" fillId="8" borderId="1" xfId="0" applyNumberFormat="1" applyFont="1" applyFill="1" applyBorder="1" applyAlignment="1" applyProtection="1">
      <alignment horizontal="right" vertical="center" wrapText="1"/>
      <protection hidden="1"/>
    </xf>
    <xf numFmtId="2" fontId="5" fillId="8" borderId="2" xfId="0" applyNumberFormat="1" applyFont="1" applyFill="1" applyBorder="1" applyAlignment="1" applyProtection="1">
      <alignment horizontal="right" wrapText="1"/>
      <protection hidden="1"/>
    </xf>
    <xf numFmtId="0" fontId="5" fillId="2" borderId="15" xfId="0" applyFont="1" applyFill="1" applyBorder="1" applyAlignment="1" applyProtection="1">
      <alignment horizontal="left" vertical="top"/>
      <protection hidden="1"/>
    </xf>
    <xf numFmtId="43" fontId="5" fillId="8" borderId="2" xfId="2" applyFont="1" applyFill="1" applyBorder="1" applyAlignment="1" applyProtection="1">
      <alignment horizontal="right" wrapText="1"/>
      <protection hidden="1"/>
    </xf>
    <xf numFmtId="0" fontId="15" fillId="8" borderId="1" xfId="0" applyFont="1" applyFill="1" applyBorder="1" applyAlignment="1" applyProtection="1">
      <alignment horizontal="right" vertical="top" wrapText="1"/>
      <protection hidden="1"/>
    </xf>
    <xf numFmtId="43" fontId="8" fillId="8" borderId="1" xfId="2" applyFont="1" applyFill="1" applyBorder="1" applyAlignment="1" applyProtection="1">
      <alignment horizontal="right" wrapText="1"/>
      <protection hidden="1"/>
    </xf>
    <xf numFmtId="43" fontId="8" fillId="8" borderId="2" xfId="2" applyFont="1" applyFill="1" applyBorder="1" applyAlignment="1" applyProtection="1">
      <alignment horizontal="right" wrapText="1"/>
      <protection hidden="1"/>
    </xf>
    <xf numFmtId="0" fontId="1" fillId="8" borderId="1" xfId="0" applyFont="1" applyFill="1" applyBorder="1" applyAlignment="1" applyProtection="1">
      <alignment horizontal="left" vertical="top" wrapText="1"/>
      <protection hidden="1"/>
    </xf>
    <xf numFmtId="2" fontId="5" fillId="8" borderId="1" xfId="0" applyNumberFormat="1" applyFont="1" applyFill="1" applyBorder="1" applyAlignment="1" applyProtection="1">
      <alignment horizontal="right" wrapText="1"/>
      <protection hidden="1"/>
    </xf>
    <xf numFmtId="0" fontId="1" fillId="8" borderId="1" xfId="0" applyFont="1" applyFill="1" applyBorder="1" applyAlignment="1" applyProtection="1">
      <alignment horizontal="right" vertical="top" wrapText="1"/>
      <protection hidden="1"/>
    </xf>
    <xf numFmtId="0" fontId="13" fillId="8" borderId="0" xfId="0" applyFont="1" applyFill="1" applyAlignment="1" applyProtection="1">
      <alignment horizontal="left" vertical="top" wrapText="1"/>
      <protection hidden="1"/>
    </xf>
    <xf numFmtId="43" fontId="5" fillId="8" borderId="1" xfId="2" applyFont="1" applyFill="1" applyBorder="1" applyAlignment="1" applyProtection="1">
      <alignment horizontal="right" wrapText="1"/>
      <protection hidden="1"/>
    </xf>
    <xf numFmtId="43" fontId="5" fillId="8" borderId="2" xfId="2" applyFont="1" applyFill="1" applyBorder="1" applyAlignment="1" applyProtection="1">
      <alignment horizontal="center" wrapText="1"/>
      <protection hidden="1"/>
    </xf>
    <xf numFmtId="9" fontId="5" fillId="2" borderId="0" xfId="1" applyFont="1" applyFill="1" applyAlignment="1" applyProtection="1">
      <alignment horizontal="center" vertical="center"/>
      <protection hidden="1"/>
    </xf>
    <xf numFmtId="0" fontId="5" fillId="2" borderId="9" xfId="0" applyFont="1" applyFill="1" applyBorder="1" applyAlignment="1" applyProtection="1">
      <alignment horizontal="left" vertical="top"/>
      <protection hidden="1"/>
    </xf>
    <xf numFmtId="9" fontId="5" fillId="0" borderId="9" xfId="0" applyNumberFormat="1" applyFont="1" applyBorder="1" applyAlignment="1" applyProtection="1">
      <alignment vertical="center"/>
      <protection hidden="1"/>
    </xf>
    <xf numFmtId="0" fontId="6" fillId="8" borderId="1" xfId="0" applyFont="1" applyFill="1" applyBorder="1" applyAlignment="1" applyProtection="1">
      <alignment horizontal="left" vertical="center" wrapText="1"/>
      <protection hidden="1"/>
    </xf>
    <xf numFmtId="2" fontId="5" fillId="8" borderId="2" xfId="0" applyNumberFormat="1" applyFont="1" applyFill="1" applyBorder="1" applyAlignment="1" applyProtection="1">
      <alignment horizontal="right" vertical="center" wrapText="1"/>
      <protection hidden="1"/>
    </xf>
    <xf numFmtId="0" fontId="0" fillId="0" borderId="0" xfId="0" applyAlignment="1" applyProtection="1">
      <alignment horizontal="left" vertical="top"/>
      <protection locked="0"/>
    </xf>
    <xf numFmtId="0" fontId="0" fillId="0" borderId="1" xfId="0" applyBorder="1" applyAlignment="1" applyProtection="1">
      <alignment horizontal="left" vertical="top"/>
      <protection locked="0"/>
    </xf>
    <xf numFmtId="0" fontId="17" fillId="0" borderId="6" xfId="0" applyFont="1" applyBorder="1" applyAlignment="1" applyProtection="1">
      <alignment horizontal="center" vertical="top"/>
      <protection hidden="1"/>
    </xf>
    <xf numFmtId="0" fontId="8" fillId="0" borderId="12" xfId="0" applyFont="1" applyBorder="1" applyAlignment="1" applyProtection="1">
      <alignment horizontal="left" vertical="top"/>
      <protection hidden="1"/>
    </xf>
    <xf numFmtId="165" fontId="0" fillId="0" borderId="0" xfId="0" applyNumberFormat="1" applyAlignment="1" applyProtection="1">
      <alignment horizontal="left" vertical="top"/>
      <protection locked="0"/>
    </xf>
    <xf numFmtId="2"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top"/>
      <protection hidden="1"/>
    </xf>
    <xf numFmtId="165" fontId="5" fillId="0" borderId="0" xfId="0" applyNumberFormat="1" applyFont="1" applyAlignment="1" applyProtection="1">
      <alignment horizontal="center" vertical="center"/>
      <protection hidden="1"/>
    </xf>
    <xf numFmtId="9" fontId="5" fillId="0" borderId="0" xfId="1" applyFont="1" applyFill="1" applyAlignment="1" applyProtection="1">
      <alignment horizontal="center" vertical="center"/>
      <protection hidden="1"/>
    </xf>
    <xf numFmtId="0" fontId="17" fillId="0" borderId="6" xfId="0" applyFont="1" applyBorder="1" applyAlignment="1" applyProtection="1">
      <alignment horizontal="left" vertical="top"/>
      <protection hidden="1"/>
    </xf>
    <xf numFmtId="0" fontId="5" fillId="0" borderId="7" xfId="0" applyFont="1" applyBorder="1" applyAlignment="1" applyProtection="1">
      <alignment horizontal="left" vertical="top"/>
      <protection hidden="1"/>
    </xf>
    <xf numFmtId="0" fontId="5" fillId="0" borderId="12" xfId="0" applyFont="1" applyBorder="1" applyAlignment="1" applyProtection="1">
      <alignment horizontal="left" vertical="top"/>
      <protection hidden="1"/>
    </xf>
    <xf numFmtId="9" fontId="5" fillId="8" borderId="0" xfId="0" applyNumberFormat="1" applyFont="1" applyFill="1" applyAlignment="1" applyProtection="1">
      <alignment horizontal="center" vertical="top" wrapText="1"/>
      <protection hidden="1"/>
    </xf>
    <xf numFmtId="2" fontId="5" fillId="0" borderId="0" xfId="0" applyNumberFormat="1" applyFont="1" applyAlignment="1" applyProtection="1">
      <alignment horizontal="left" vertical="top" wrapText="1"/>
      <protection hidden="1"/>
    </xf>
    <xf numFmtId="2" fontId="5" fillId="0" borderId="0" xfId="0" applyNumberFormat="1"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17" fillId="0" borderId="0" xfId="0" applyFont="1" applyAlignment="1" applyProtection="1">
      <alignment horizontal="left" vertical="top"/>
      <protection hidden="1"/>
    </xf>
    <xf numFmtId="0" fontId="6" fillId="3" borderId="1" xfId="0" applyFont="1" applyFill="1" applyBorder="1" applyAlignment="1" applyProtection="1">
      <alignment horizontal="center" vertical="top" wrapText="1"/>
      <protection hidden="1"/>
    </xf>
    <xf numFmtId="0" fontId="7" fillId="4" borderId="1" xfId="0" applyFont="1" applyFill="1" applyBorder="1" applyAlignment="1" applyProtection="1">
      <alignment horizontal="left" vertical="center" wrapText="1"/>
      <protection hidden="1"/>
    </xf>
    <xf numFmtId="43" fontId="5" fillId="5" borderId="1" xfId="2" applyFont="1" applyFill="1" applyBorder="1" applyAlignment="1" applyProtection="1">
      <alignment vertical="center" wrapText="1"/>
      <protection hidden="1"/>
    </xf>
    <xf numFmtId="0" fontId="7" fillId="4" borderId="2" xfId="0" applyFont="1" applyFill="1" applyBorder="1" applyAlignment="1" applyProtection="1">
      <alignment horizontal="left" vertical="center" wrapText="1"/>
      <protection hidden="1"/>
    </xf>
    <xf numFmtId="0" fontId="7" fillId="4" borderId="3" xfId="0" applyFont="1" applyFill="1" applyBorder="1" applyAlignment="1" applyProtection="1">
      <alignment horizontal="left" vertical="center" wrapText="1"/>
      <protection hidden="1"/>
    </xf>
    <xf numFmtId="43" fontId="5" fillId="5" borderId="1" xfId="2" applyFont="1" applyFill="1" applyBorder="1" applyAlignment="1" applyProtection="1">
      <alignment horizontal="right" wrapText="1"/>
      <protection hidden="1"/>
    </xf>
    <xf numFmtId="0" fontId="5" fillId="4" borderId="1" xfId="0" applyFont="1" applyFill="1" applyBorder="1" applyAlignment="1" applyProtection="1">
      <alignment horizontal="left" vertical="center" wrapText="1"/>
      <protection hidden="1"/>
    </xf>
    <xf numFmtId="0" fontId="6" fillId="4" borderId="1" xfId="0" applyFont="1" applyFill="1" applyBorder="1" applyAlignment="1" applyProtection="1">
      <alignment vertical="center" wrapText="1"/>
      <protection hidden="1"/>
    </xf>
    <xf numFmtId="43" fontId="8" fillId="5" borderId="1" xfId="2" applyFont="1" applyFill="1" applyBorder="1" applyAlignment="1" applyProtection="1">
      <alignment vertical="center" wrapText="1"/>
      <protection hidden="1"/>
    </xf>
    <xf numFmtId="43" fontId="8" fillId="5" borderId="1" xfId="2" applyFont="1" applyFill="1" applyBorder="1" applyAlignment="1" applyProtection="1">
      <alignment horizontal="right" wrapText="1"/>
      <protection hidden="1"/>
    </xf>
    <xf numFmtId="43" fontId="5" fillId="2" borderId="1" xfId="2" applyFont="1" applyFill="1" applyBorder="1" applyAlignment="1" applyProtection="1">
      <alignment vertical="center" wrapText="1"/>
      <protection locked="0"/>
    </xf>
    <xf numFmtId="0" fontId="32" fillId="7" borderId="3" xfId="3" applyFont="1" applyFill="1" applyBorder="1" applyAlignment="1" applyProtection="1">
      <alignment horizontal="left" vertical="center" wrapText="1"/>
      <protection locked="0"/>
    </xf>
    <xf numFmtId="0" fontId="25" fillId="0" borderId="0" xfId="3" applyProtection="1">
      <protection locked="0"/>
    </xf>
    <xf numFmtId="0" fontId="32" fillId="0" borderId="1" xfId="3" applyFont="1" applyBorder="1" applyAlignment="1" applyProtection="1">
      <alignment horizontal="center" vertical="center" wrapText="1"/>
      <protection hidden="1"/>
    </xf>
    <xf numFmtId="0" fontId="32" fillId="0" borderId="1" xfId="3" applyFont="1" applyBorder="1" applyAlignment="1" applyProtection="1">
      <alignment horizontal="left" vertical="center" wrapText="1"/>
      <protection hidden="1"/>
    </xf>
    <xf numFmtId="0" fontId="32" fillId="8" borderId="1" xfId="3" applyFont="1" applyFill="1" applyBorder="1" applyAlignment="1" applyProtection="1">
      <alignment horizontal="left" vertical="center" wrapText="1"/>
      <protection hidden="1"/>
    </xf>
    <xf numFmtId="0" fontId="32" fillId="8" borderId="8" xfId="3" applyFont="1" applyFill="1" applyBorder="1" applyAlignment="1" applyProtection="1">
      <alignment horizontal="left" vertical="center" wrapText="1"/>
      <protection hidden="1"/>
    </xf>
    <xf numFmtId="0" fontId="32" fillId="8" borderId="1" xfId="3" applyFont="1" applyFill="1" applyBorder="1" applyAlignment="1" applyProtection="1">
      <alignment horizontal="right" vertical="center" wrapText="1"/>
      <protection hidden="1"/>
    </xf>
    <xf numFmtId="0" fontId="32" fillId="0" borderId="2" xfId="3" applyFont="1" applyBorder="1" applyAlignment="1" applyProtection="1">
      <alignment horizontal="left" vertical="center" wrapText="1"/>
      <protection hidden="1"/>
    </xf>
    <xf numFmtId="0" fontId="32" fillId="8" borderId="1" xfId="3" applyFont="1" applyFill="1" applyBorder="1" applyAlignment="1" applyProtection="1">
      <alignment horizontal="center" vertical="center" wrapText="1"/>
      <protection hidden="1"/>
    </xf>
    <xf numFmtId="2" fontId="32" fillId="8" borderId="1" xfId="3" applyNumberFormat="1" applyFont="1" applyFill="1" applyBorder="1" applyAlignment="1" applyProtection="1">
      <alignment horizontal="right" vertical="center" wrapText="1"/>
      <protection hidden="1"/>
    </xf>
    <xf numFmtId="0" fontId="25" fillId="0" borderId="0" xfId="3" applyProtection="1">
      <protection hidden="1"/>
    </xf>
    <xf numFmtId="9" fontId="5" fillId="8" borderId="0" xfId="0" applyNumberFormat="1" applyFont="1" applyFill="1" applyAlignment="1" applyProtection="1">
      <alignment horizontal="center" vertical="center"/>
      <protection hidden="1"/>
    </xf>
    <xf numFmtId="0" fontId="5" fillId="6" borderId="1" xfId="0" applyFont="1" applyFill="1" applyBorder="1" applyAlignment="1" applyProtection="1">
      <alignment horizontal="center" vertical="top" wrapText="1"/>
      <protection hidden="1"/>
    </xf>
    <xf numFmtId="0" fontId="5" fillId="0" borderId="1" xfId="0" applyFont="1" applyBorder="1" applyAlignment="1" applyProtection="1">
      <alignment horizontal="center" wrapText="1"/>
      <protection locked="0"/>
    </xf>
    <xf numFmtId="0" fontId="12" fillId="0" borderId="1" xfId="0" applyFont="1" applyBorder="1" applyAlignment="1" applyProtection="1">
      <alignment horizontal="left" vertical="top" wrapText="1" indent="1"/>
      <protection hidden="1"/>
    </xf>
    <xf numFmtId="0" fontId="6" fillId="0" borderId="1" xfId="0" applyFont="1" applyBorder="1" applyAlignment="1" applyProtection="1">
      <alignment horizontal="left" vertical="top" wrapText="1" indent="1"/>
      <protection hidden="1"/>
    </xf>
    <xf numFmtId="0" fontId="6" fillId="6" borderId="1" xfId="0" applyFont="1" applyFill="1" applyBorder="1" applyAlignment="1" applyProtection="1">
      <alignment horizontal="center" vertical="top" wrapText="1"/>
      <protection hidden="1"/>
    </xf>
    <xf numFmtId="10" fontId="5" fillId="7" borderId="14" xfId="0" applyNumberFormat="1" applyFont="1" applyFill="1" applyBorder="1" applyAlignment="1" applyProtection="1">
      <alignment horizontal="center" vertical="center"/>
      <protection hidden="1"/>
    </xf>
    <xf numFmtId="10" fontId="5" fillId="7" borderId="15" xfId="0" applyNumberFormat="1" applyFont="1" applyFill="1" applyBorder="1" applyAlignment="1" applyProtection="1">
      <alignment horizontal="center" vertical="center"/>
      <protection hidden="1"/>
    </xf>
    <xf numFmtId="10" fontId="5" fillId="7" borderId="9" xfId="0" applyNumberFormat="1" applyFont="1" applyFill="1" applyBorder="1" applyAlignment="1" applyProtection="1">
      <alignment horizontal="center" vertical="center"/>
      <protection hidden="1"/>
    </xf>
    <xf numFmtId="0" fontId="18" fillId="0" borderId="0" xfId="0" applyFont="1" applyAlignment="1" applyProtection="1">
      <alignment horizontal="left" vertical="top" wrapText="1"/>
      <protection hidden="1"/>
    </xf>
    <xf numFmtId="0" fontId="12" fillId="0" borderId="1" xfId="0" applyFont="1" applyBorder="1" applyAlignment="1" applyProtection="1">
      <alignment horizontal="left" vertical="top" wrapText="1"/>
      <protection hidden="1"/>
    </xf>
    <xf numFmtId="9" fontId="14" fillId="0" borderId="14" xfId="1" applyFont="1" applyFill="1" applyBorder="1" applyAlignment="1" applyProtection="1">
      <alignment horizontal="center" vertical="center"/>
      <protection hidden="1"/>
    </xf>
    <xf numFmtId="9" fontId="14" fillId="0" borderId="15" xfId="1" applyFont="1" applyFill="1" applyBorder="1" applyAlignment="1" applyProtection="1">
      <alignment horizontal="center" vertical="center"/>
      <protection hidden="1"/>
    </xf>
    <xf numFmtId="9" fontId="14" fillId="0" borderId="9" xfId="1" applyFont="1" applyFill="1" applyBorder="1" applyAlignment="1" applyProtection="1">
      <alignment horizontal="center" vertical="center"/>
      <protection hidden="1"/>
    </xf>
    <xf numFmtId="9" fontId="14" fillId="7" borderId="16" xfId="1" applyFont="1" applyFill="1" applyBorder="1" applyAlignment="1" applyProtection="1">
      <alignment horizontal="center" vertical="center"/>
      <protection hidden="1"/>
    </xf>
    <xf numFmtId="9" fontId="14" fillId="7" borderId="17" xfId="1" applyFont="1" applyFill="1" applyBorder="1" applyAlignment="1" applyProtection="1">
      <alignment horizontal="center" vertical="center"/>
      <protection hidden="1"/>
    </xf>
    <xf numFmtId="9" fontId="14" fillId="7" borderId="18" xfId="1" applyFont="1" applyFill="1" applyBorder="1" applyAlignment="1" applyProtection="1">
      <alignment horizontal="center" vertical="center"/>
      <protection hidden="1"/>
    </xf>
    <xf numFmtId="0" fontId="5" fillId="0" borderId="0" xfId="0" applyFont="1" applyAlignment="1" applyProtection="1">
      <alignment horizontal="center" vertical="center" wrapText="1"/>
      <protection hidden="1"/>
    </xf>
    <xf numFmtId="165" fontId="5" fillId="7" borderId="1" xfId="0" applyNumberFormat="1" applyFont="1" applyFill="1" applyBorder="1" applyAlignment="1" applyProtection="1">
      <alignment horizontal="center" vertical="center"/>
      <protection hidden="1"/>
    </xf>
    <xf numFmtId="0" fontId="5" fillId="7" borderId="1" xfId="0" applyFont="1" applyFill="1" applyBorder="1" applyAlignment="1" applyProtection="1">
      <alignment horizontal="center" vertical="center"/>
      <protection hidden="1"/>
    </xf>
    <xf numFmtId="0" fontId="5" fillId="7" borderId="5" xfId="0" applyFont="1" applyFill="1" applyBorder="1" applyAlignment="1" applyProtection="1">
      <alignment horizontal="center" vertical="center"/>
      <protection hidden="1"/>
    </xf>
    <xf numFmtId="0" fontId="5" fillId="7" borderId="8" xfId="0" applyFont="1" applyFill="1" applyBorder="1" applyAlignment="1" applyProtection="1">
      <alignment horizontal="center" vertical="center"/>
      <protection hidden="1"/>
    </xf>
    <xf numFmtId="0" fontId="5" fillId="7" borderId="5" xfId="0" applyFont="1" applyFill="1" applyBorder="1" applyAlignment="1" applyProtection="1">
      <alignment horizontal="center" vertical="center" wrapText="1"/>
      <protection hidden="1"/>
    </xf>
    <xf numFmtId="0" fontId="5" fillId="7" borderId="8" xfId="0" applyFont="1" applyFill="1" applyBorder="1" applyAlignment="1" applyProtection="1">
      <alignment horizontal="center" vertical="center" wrapText="1"/>
      <protection hidden="1"/>
    </xf>
    <xf numFmtId="165" fontId="5" fillId="0" borderId="5" xfId="0" applyNumberFormat="1" applyFont="1" applyBorder="1" applyAlignment="1" applyProtection="1">
      <alignment horizontal="center" vertical="center"/>
      <protection locked="0"/>
    </xf>
    <xf numFmtId="165" fontId="5" fillId="0" borderId="8" xfId="0" applyNumberFormat="1" applyFont="1" applyBorder="1" applyAlignment="1" applyProtection="1">
      <alignment horizontal="center" vertical="center"/>
      <protection locked="0"/>
    </xf>
    <xf numFmtId="0" fontId="5" fillId="0" borderId="5" xfId="0" applyFont="1" applyBorder="1" applyAlignment="1" applyProtection="1">
      <alignment horizontal="center" vertical="center" wrapText="1"/>
      <protection hidden="1"/>
    </xf>
    <xf numFmtId="0" fontId="5" fillId="0" borderId="8" xfId="0" applyFont="1" applyBorder="1" applyAlignment="1" applyProtection="1">
      <alignment horizontal="center" vertical="center" wrapText="1"/>
      <protection hidden="1"/>
    </xf>
    <xf numFmtId="0" fontId="5" fillId="2" borderId="4" xfId="0" applyFont="1" applyFill="1" applyBorder="1" applyAlignment="1" applyProtection="1">
      <alignment horizontal="center" vertical="top"/>
      <protection hidden="1"/>
    </xf>
    <xf numFmtId="0" fontId="6" fillId="4" borderId="2" xfId="0" applyFont="1" applyFill="1" applyBorder="1" applyAlignment="1" applyProtection="1">
      <alignment horizontal="left" vertical="center" wrapText="1"/>
      <protection hidden="1"/>
    </xf>
    <xf numFmtId="0" fontId="6" fillId="4" borderId="3" xfId="0" applyFont="1" applyFill="1" applyBorder="1" applyAlignment="1" applyProtection="1">
      <alignment horizontal="left" vertical="center" wrapText="1"/>
      <protection hidden="1"/>
    </xf>
    <xf numFmtId="0" fontId="6" fillId="3" borderId="2" xfId="0" applyFont="1" applyFill="1" applyBorder="1" applyAlignment="1" applyProtection="1">
      <alignment horizontal="center" vertical="top" wrapText="1"/>
      <protection hidden="1"/>
    </xf>
    <xf numFmtId="0" fontId="6" fillId="3" borderId="3" xfId="0" applyFont="1" applyFill="1" applyBorder="1" applyAlignment="1" applyProtection="1">
      <alignment horizontal="center" vertical="top" wrapText="1"/>
      <protection hidden="1"/>
    </xf>
    <xf numFmtId="0" fontId="7" fillId="4" borderId="2" xfId="0" applyFont="1" applyFill="1" applyBorder="1" applyAlignment="1" applyProtection="1">
      <alignment horizontal="left" vertical="center" wrapText="1"/>
      <protection hidden="1"/>
    </xf>
    <xf numFmtId="0" fontId="7" fillId="4" borderId="3" xfId="0" applyFont="1" applyFill="1" applyBorder="1" applyAlignment="1" applyProtection="1">
      <alignment horizontal="left" vertical="center" wrapText="1"/>
      <protection hidden="1"/>
    </xf>
    <xf numFmtId="10" fontId="32" fillId="8" borderId="1" xfId="3" applyNumberFormat="1" applyFont="1" applyFill="1" applyBorder="1" applyAlignment="1" applyProtection="1">
      <alignment horizontal="left" vertical="center" wrapText="1"/>
      <protection hidden="1"/>
    </xf>
    <xf numFmtId="0" fontId="32" fillId="0" borderId="1" xfId="3" applyFont="1" applyBorder="1" applyAlignment="1" applyProtection="1">
      <alignment horizontal="left" vertical="top" wrapText="1"/>
      <protection hidden="1"/>
    </xf>
    <xf numFmtId="0" fontId="29" fillId="9" borderId="6" xfId="4" applyFont="1" applyFill="1" applyBorder="1" applyAlignment="1" applyProtection="1">
      <alignment horizontal="center" vertical="center" wrapText="1"/>
      <protection hidden="1"/>
    </xf>
    <xf numFmtId="0" fontId="29" fillId="9" borderId="7" xfId="4" applyFont="1" applyFill="1" applyBorder="1" applyAlignment="1" applyProtection="1">
      <alignment horizontal="center" vertical="center" wrapText="1"/>
      <protection hidden="1"/>
    </xf>
    <xf numFmtId="0" fontId="32" fillId="0" borderId="2" xfId="3" applyFont="1" applyBorder="1" applyAlignment="1" applyProtection="1">
      <alignment horizontal="left" vertical="top" wrapText="1"/>
      <protection hidden="1"/>
    </xf>
    <xf numFmtId="0" fontId="32" fillId="0" borderId="4" xfId="3" applyFont="1" applyBorder="1" applyAlignment="1" applyProtection="1">
      <alignment horizontal="left" vertical="top" wrapText="1"/>
      <protection hidden="1"/>
    </xf>
    <xf numFmtId="0" fontId="32" fillId="0" borderId="3" xfId="3" applyFont="1" applyBorder="1" applyAlignment="1" applyProtection="1">
      <alignment horizontal="left" vertical="top" wrapText="1"/>
      <protection hidden="1"/>
    </xf>
    <xf numFmtId="2" fontId="32" fillId="8" borderId="2" xfId="3" applyNumberFormat="1" applyFont="1" applyFill="1" applyBorder="1" applyAlignment="1" applyProtection="1">
      <alignment horizontal="left" vertical="center" wrapText="1"/>
      <protection hidden="1"/>
    </xf>
    <xf numFmtId="2" fontId="32" fillId="8" borderId="3" xfId="3" applyNumberFormat="1" applyFont="1" applyFill="1" applyBorder="1" applyAlignment="1" applyProtection="1">
      <alignment horizontal="left" vertical="center" wrapText="1"/>
      <protection hidden="1"/>
    </xf>
    <xf numFmtId="0" fontId="32" fillId="0" borderId="2" xfId="3" applyFont="1" applyBorder="1" applyAlignment="1" applyProtection="1">
      <alignment horizontal="left" vertical="center" wrapText="1"/>
      <protection hidden="1"/>
    </xf>
    <xf numFmtId="0" fontId="32" fillId="0" borderId="4" xfId="3" applyFont="1" applyBorder="1" applyAlignment="1" applyProtection="1">
      <alignment horizontal="left" vertical="center" wrapText="1"/>
      <protection hidden="1"/>
    </xf>
    <xf numFmtId="0" fontId="32" fillId="0" borderId="3" xfId="3" applyFont="1" applyBorder="1" applyAlignment="1" applyProtection="1">
      <alignment horizontal="left" vertical="center" wrapText="1"/>
      <protection hidden="1"/>
    </xf>
    <xf numFmtId="0" fontId="32" fillId="0" borderId="1" xfId="3" applyFont="1" applyBorder="1" applyAlignment="1" applyProtection="1">
      <alignment horizontal="center" vertical="center"/>
      <protection hidden="1"/>
    </xf>
    <xf numFmtId="0" fontId="32" fillId="0" borderId="1" xfId="3" applyFont="1" applyBorder="1" applyAlignment="1" applyProtection="1">
      <alignment horizontal="left" vertical="center" wrapText="1"/>
      <protection hidden="1"/>
    </xf>
    <xf numFmtId="0" fontId="33" fillId="9" borderId="6" xfId="4" applyFont="1" applyFill="1" applyBorder="1" applyAlignment="1" applyProtection="1">
      <alignment horizontal="center" vertical="center" wrapText="1"/>
      <protection hidden="1"/>
    </xf>
    <xf numFmtId="0" fontId="33" fillId="9" borderId="7" xfId="4" applyFont="1" applyFill="1" applyBorder="1" applyAlignment="1" applyProtection="1">
      <alignment horizontal="center" vertical="center" wrapText="1"/>
      <protection hidden="1"/>
    </xf>
    <xf numFmtId="0" fontId="31" fillId="0" borderId="2" xfId="3" applyFont="1" applyBorder="1" applyAlignment="1" applyProtection="1">
      <alignment horizontal="center" vertical="center"/>
      <protection hidden="1"/>
    </xf>
    <xf numFmtId="0" fontId="31" fillId="0" borderId="4" xfId="3" applyFont="1" applyBorder="1" applyAlignment="1" applyProtection="1">
      <alignment horizontal="center" vertical="center"/>
      <protection hidden="1"/>
    </xf>
    <xf numFmtId="0" fontId="31" fillId="0" borderId="3" xfId="3" applyFont="1" applyBorder="1" applyAlignment="1" applyProtection="1">
      <alignment horizontal="center" vertical="center"/>
      <protection hidden="1"/>
    </xf>
    <xf numFmtId="0" fontId="33" fillId="9" borderId="12" xfId="4" applyFont="1" applyFill="1" applyBorder="1" applyAlignment="1" applyProtection="1">
      <alignment horizontal="center" vertical="center" wrapText="1"/>
      <protection hidden="1"/>
    </xf>
    <xf numFmtId="0" fontId="33" fillId="9" borderId="0" xfId="4" applyFont="1" applyFill="1" applyAlignment="1" applyProtection="1">
      <alignment horizontal="center" vertical="center" wrapText="1"/>
      <protection hidden="1"/>
    </xf>
    <xf numFmtId="0" fontId="0" fillId="7" borderId="2" xfId="0" applyFill="1" applyBorder="1" applyAlignment="1" applyProtection="1">
      <alignment horizontal="left" vertical="center"/>
      <protection locked="0"/>
    </xf>
    <xf numFmtId="0" fontId="0" fillId="7" borderId="3" xfId="0" applyFill="1" applyBorder="1" applyAlignment="1" applyProtection="1">
      <alignment horizontal="left" vertical="center"/>
      <protection locked="0"/>
    </xf>
    <xf numFmtId="0" fontId="32" fillId="0" borderId="1" xfId="3" applyFont="1" applyBorder="1" applyAlignment="1" applyProtection="1">
      <alignment horizontal="center" vertical="center" wrapText="1"/>
      <protection hidden="1"/>
    </xf>
    <xf numFmtId="0" fontId="0" fillId="8" borderId="1" xfId="0" applyFill="1" applyBorder="1" applyAlignment="1" applyProtection="1">
      <alignment horizontal="left" vertical="center"/>
      <protection hidden="1"/>
    </xf>
    <xf numFmtId="0" fontId="32" fillId="7" borderId="1" xfId="3" applyFont="1" applyFill="1" applyBorder="1" applyAlignment="1" applyProtection="1">
      <alignment horizontal="center" vertical="center" wrapText="1"/>
      <protection locked="0"/>
    </xf>
    <xf numFmtId="0" fontId="0" fillId="7" borderId="1" xfId="0" applyFill="1" applyBorder="1" applyAlignment="1" applyProtection="1">
      <alignment horizontal="center" vertical="top"/>
      <protection locked="0"/>
    </xf>
    <xf numFmtId="0" fontId="32" fillId="0" borderId="5" xfId="3" applyFont="1" applyBorder="1" applyAlignment="1" applyProtection="1">
      <alignment horizontal="center" vertical="center"/>
      <protection hidden="1"/>
    </xf>
    <xf numFmtId="0" fontId="32" fillId="0" borderId="8" xfId="3" applyFont="1" applyBorder="1" applyAlignment="1" applyProtection="1">
      <alignment horizontal="center" vertical="center"/>
      <protection hidden="1"/>
    </xf>
    <xf numFmtId="0" fontId="32" fillId="0" borderId="5" xfId="3" applyFont="1" applyBorder="1" applyAlignment="1" applyProtection="1">
      <alignment horizontal="center" vertical="center" wrapText="1"/>
      <protection hidden="1"/>
    </xf>
    <xf numFmtId="0" fontId="32" fillId="0" borderId="8" xfId="3" applyFont="1" applyBorder="1" applyAlignment="1" applyProtection="1">
      <alignment horizontal="center" vertical="center" wrapText="1"/>
      <protection hidden="1"/>
    </xf>
  </cellXfs>
  <cellStyles count="5">
    <cellStyle name="Migliaia" xfId="2" builtinId="3"/>
    <cellStyle name="Normale" xfId="0" builtinId="0"/>
    <cellStyle name="Normale 2" xfId="3" xr:uid="{B349C743-C21B-4D42-A80E-9FE0A210582C}"/>
    <cellStyle name="Normale 3" xfId="4" xr:uid="{5064BC39-E390-49F6-8BF7-3A9E8DAED954}"/>
    <cellStyle name="Percentuale" xfId="1" builtinId="5"/>
  </cellStyles>
  <dxfs count="51">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strike val="0"/>
        <color theme="0" tint="-4.9989318521683403E-2"/>
      </font>
    </dxf>
    <dxf>
      <font>
        <strike val="0"/>
        <color theme="0" tint="-4.9989318521683403E-2"/>
      </font>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rgb="FFFF0000"/>
      </font>
      <fill>
        <patternFill>
          <bgColor theme="5" tint="0.79998168889431442"/>
        </patternFill>
      </fill>
    </dxf>
    <dxf>
      <font>
        <color auto="1"/>
      </font>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2804160</xdr:colOff>
          <xdr:row>6</xdr:row>
          <xdr:rowOff>342900</xdr:rowOff>
        </xdr:from>
        <xdr:to>
          <xdr:col>2</xdr:col>
          <xdr:colOff>3863340</xdr:colOff>
          <xdr:row>6</xdr:row>
          <xdr:rowOff>563880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1196340</xdr:colOff>
          <xdr:row>17</xdr:row>
          <xdr:rowOff>76200</xdr:rowOff>
        </xdr:from>
        <xdr:to>
          <xdr:col>2</xdr:col>
          <xdr:colOff>2095500</xdr:colOff>
          <xdr:row>17</xdr:row>
          <xdr:rowOff>297180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3810000</xdr:colOff>
          <xdr:row>19</xdr:row>
          <xdr:rowOff>99060</xdr:rowOff>
        </xdr:from>
        <xdr:to>
          <xdr:col>3</xdr:col>
          <xdr:colOff>487680</xdr:colOff>
          <xdr:row>19</xdr:row>
          <xdr:rowOff>320040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4198620</xdr:colOff>
          <xdr:row>23</xdr:row>
          <xdr:rowOff>381000</xdr:rowOff>
        </xdr:from>
        <xdr:to>
          <xdr:col>4</xdr:col>
          <xdr:colOff>5036820</xdr:colOff>
          <xdr:row>23</xdr:row>
          <xdr:rowOff>601980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26</xdr:row>
          <xdr:rowOff>373380</xdr:rowOff>
        </xdr:from>
        <xdr:to>
          <xdr:col>3</xdr:col>
          <xdr:colOff>708660</xdr:colOff>
          <xdr:row>26</xdr:row>
          <xdr:rowOff>594360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2796540</xdr:colOff>
          <xdr:row>6</xdr:row>
          <xdr:rowOff>716280</xdr:rowOff>
        </xdr:from>
        <xdr:to>
          <xdr:col>2</xdr:col>
          <xdr:colOff>3855720</xdr:colOff>
          <xdr:row>6</xdr:row>
          <xdr:rowOff>937260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2796540</xdr:colOff>
          <xdr:row>6</xdr:row>
          <xdr:rowOff>541020</xdr:rowOff>
        </xdr:from>
        <xdr:to>
          <xdr:col>2</xdr:col>
          <xdr:colOff>3855720</xdr:colOff>
          <xdr:row>6</xdr:row>
          <xdr:rowOff>762000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5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2788920</xdr:colOff>
          <xdr:row>6</xdr:row>
          <xdr:rowOff>899160</xdr:rowOff>
        </xdr:from>
        <xdr:to>
          <xdr:col>2</xdr:col>
          <xdr:colOff>3848100</xdr:colOff>
          <xdr:row>6</xdr:row>
          <xdr:rowOff>1120140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5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2788920</xdr:colOff>
          <xdr:row>6</xdr:row>
          <xdr:rowOff>1082040</xdr:rowOff>
        </xdr:from>
        <xdr:to>
          <xdr:col>2</xdr:col>
          <xdr:colOff>3848100</xdr:colOff>
          <xdr:row>6</xdr:row>
          <xdr:rowOff>1303020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5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2788920</xdr:colOff>
          <xdr:row>6</xdr:row>
          <xdr:rowOff>1272540</xdr:rowOff>
        </xdr:from>
        <xdr:to>
          <xdr:col>2</xdr:col>
          <xdr:colOff>3848100</xdr:colOff>
          <xdr:row>6</xdr:row>
          <xdr:rowOff>1493520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5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2788920</xdr:colOff>
          <xdr:row>6</xdr:row>
          <xdr:rowOff>1447800</xdr:rowOff>
        </xdr:from>
        <xdr:to>
          <xdr:col>2</xdr:col>
          <xdr:colOff>3848100</xdr:colOff>
          <xdr:row>6</xdr:row>
          <xdr:rowOff>1668780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5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2788920</xdr:colOff>
          <xdr:row>6</xdr:row>
          <xdr:rowOff>1630680</xdr:rowOff>
        </xdr:from>
        <xdr:to>
          <xdr:col>2</xdr:col>
          <xdr:colOff>3848100</xdr:colOff>
          <xdr:row>6</xdr:row>
          <xdr:rowOff>1851660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5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2781300</xdr:colOff>
          <xdr:row>6</xdr:row>
          <xdr:rowOff>1798320</xdr:rowOff>
        </xdr:from>
        <xdr:to>
          <xdr:col>2</xdr:col>
          <xdr:colOff>3840480</xdr:colOff>
          <xdr:row>6</xdr:row>
          <xdr:rowOff>2019300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5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3017520</xdr:colOff>
          <xdr:row>13</xdr:row>
          <xdr:rowOff>205740</xdr:rowOff>
        </xdr:from>
        <xdr:to>
          <xdr:col>2</xdr:col>
          <xdr:colOff>4008120</xdr:colOff>
          <xdr:row>13</xdr:row>
          <xdr:rowOff>426720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5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3017520</xdr:colOff>
          <xdr:row>13</xdr:row>
          <xdr:rowOff>365760</xdr:rowOff>
        </xdr:from>
        <xdr:to>
          <xdr:col>2</xdr:col>
          <xdr:colOff>4008120</xdr:colOff>
          <xdr:row>13</xdr:row>
          <xdr:rowOff>586740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5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3017520</xdr:colOff>
          <xdr:row>13</xdr:row>
          <xdr:rowOff>533400</xdr:rowOff>
        </xdr:from>
        <xdr:to>
          <xdr:col>2</xdr:col>
          <xdr:colOff>4008120</xdr:colOff>
          <xdr:row>13</xdr:row>
          <xdr:rowOff>754380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5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853440</xdr:colOff>
          <xdr:row>15</xdr:row>
          <xdr:rowOff>579120</xdr:rowOff>
        </xdr:from>
        <xdr:to>
          <xdr:col>2</xdr:col>
          <xdr:colOff>1760220</xdr:colOff>
          <xdr:row>15</xdr:row>
          <xdr:rowOff>800100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5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845820</xdr:colOff>
          <xdr:row>15</xdr:row>
          <xdr:rowOff>769620</xdr:rowOff>
        </xdr:from>
        <xdr:to>
          <xdr:col>2</xdr:col>
          <xdr:colOff>1752600</xdr:colOff>
          <xdr:row>15</xdr:row>
          <xdr:rowOff>990600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5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845820</xdr:colOff>
          <xdr:row>15</xdr:row>
          <xdr:rowOff>944880</xdr:rowOff>
        </xdr:from>
        <xdr:to>
          <xdr:col>2</xdr:col>
          <xdr:colOff>1752600</xdr:colOff>
          <xdr:row>15</xdr:row>
          <xdr:rowOff>1165860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5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15</xdr:row>
          <xdr:rowOff>1135380</xdr:rowOff>
        </xdr:from>
        <xdr:to>
          <xdr:col>2</xdr:col>
          <xdr:colOff>1744980</xdr:colOff>
          <xdr:row>15</xdr:row>
          <xdr:rowOff>1356360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5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15</xdr:row>
          <xdr:rowOff>1310640</xdr:rowOff>
        </xdr:from>
        <xdr:to>
          <xdr:col>2</xdr:col>
          <xdr:colOff>1744980</xdr:colOff>
          <xdr:row>15</xdr:row>
          <xdr:rowOff>1531620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5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1188720</xdr:colOff>
          <xdr:row>17</xdr:row>
          <xdr:rowOff>259080</xdr:rowOff>
        </xdr:from>
        <xdr:to>
          <xdr:col>2</xdr:col>
          <xdr:colOff>2087880</xdr:colOff>
          <xdr:row>17</xdr:row>
          <xdr:rowOff>480060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5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3802380</xdr:colOff>
          <xdr:row>19</xdr:row>
          <xdr:rowOff>289560</xdr:rowOff>
        </xdr:from>
        <xdr:to>
          <xdr:col>3</xdr:col>
          <xdr:colOff>480060</xdr:colOff>
          <xdr:row>19</xdr:row>
          <xdr:rowOff>510540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5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4191000</xdr:colOff>
          <xdr:row>23</xdr:row>
          <xdr:rowOff>563880</xdr:rowOff>
        </xdr:from>
        <xdr:to>
          <xdr:col>4</xdr:col>
          <xdr:colOff>5029200</xdr:colOff>
          <xdr:row>23</xdr:row>
          <xdr:rowOff>784860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5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4191000</xdr:colOff>
          <xdr:row>23</xdr:row>
          <xdr:rowOff>731520</xdr:rowOff>
        </xdr:from>
        <xdr:to>
          <xdr:col>4</xdr:col>
          <xdr:colOff>5029200</xdr:colOff>
          <xdr:row>23</xdr:row>
          <xdr:rowOff>952500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5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4191000</xdr:colOff>
          <xdr:row>23</xdr:row>
          <xdr:rowOff>906780</xdr:rowOff>
        </xdr:from>
        <xdr:to>
          <xdr:col>4</xdr:col>
          <xdr:colOff>5029200</xdr:colOff>
          <xdr:row>23</xdr:row>
          <xdr:rowOff>1127760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5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26</xdr:row>
          <xdr:rowOff>563880</xdr:rowOff>
        </xdr:from>
        <xdr:to>
          <xdr:col>3</xdr:col>
          <xdr:colOff>708660</xdr:colOff>
          <xdr:row>26</xdr:row>
          <xdr:rowOff>784860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5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26</xdr:row>
          <xdr:rowOff>739140</xdr:rowOff>
        </xdr:from>
        <xdr:to>
          <xdr:col>3</xdr:col>
          <xdr:colOff>708660</xdr:colOff>
          <xdr:row>26</xdr:row>
          <xdr:rowOff>960120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5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26</xdr:row>
          <xdr:rowOff>922020</xdr:rowOff>
        </xdr:from>
        <xdr:to>
          <xdr:col>3</xdr:col>
          <xdr:colOff>701040</xdr:colOff>
          <xdr:row>26</xdr:row>
          <xdr:rowOff>1143000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5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26</xdr:row>
          <xdr:rowOff>1089660</xdr:rowOff>
        </xdr:from>
        <xdr:to>
          <xdr:col>3</xdr:col>
          <xdr:colOff>701040</xdr:colOff>
          <xdr:row>26</xdr:row>
          <xdr:rowOff>1310640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5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26</xdr:row>
          <xdr:rowOff>1272540</xdr:rowOff>
        </xdr:from>
        <xdr:to>
          <xdr:col>3</xdr:col>
          <xdr:colOff>701040</xdr:colOff>
          <xdr:row>26</xdr:row>
          <xdr:rowOff>1493520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5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26</xdr:row>
          <xdr:rowOff>1447800</xdr:rowOff>
        </xdr:from>
        <xdr:to>
          <xdr:col>3</xdr:col>
          <xdr:colOff>701040</xdr:colOff>
          <xdr:row>26</xdr:row>
          <xdr:rowOff>1668780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5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26</xdr:row>
          <xdr:rowOff>1615440</xdr:rowOff>
        </xdr:from>
        <xdr:to>
          <xdr:col>3</xdr:col>
          <xdr:colOff>701040</xdr:colOff>
          <xdr:row>26</xdr:row>
          <xdr:rowOff>1836420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5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350520</xdr:colOff>
          <xdr:row>31</xdr:row>
          <xdr:rowOff>0</xdr:rowOff>
        </xdr:from>
        <xdr:to>
          <xdr:col>4</xdr:col>
          <xdr:colOff>487680</xdr:colOff>
          <xdr:row>31</xdr:row>
          <xdr:rowOff>220980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5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J129"/>
  <sheetViews>
    <sheetView zoomScale="86" zoomScaleNormal="86" workbookViewId="0">
      <selection activeCell="A4" sqref="A4:Z4"/>
    </sheetView>
  </sheetViews>
  <sheetFormatPr defaultColWidth="9" defaultRowHeight="13.8" x14ac:dyDescent="0.25"/>
  <cols>
    <col min="1" max="1" width="27.33203125" style="24" customWidth="1"/>
    <col min="2" max="2" width="4" style="24" customWidth="1"/>
    <col min="3" max="3" width="3.77734375" style="24" customWidth="1"/>
    <col min="4" max="4" width="5" style="24" customWidth="1"/>
    <col min="5" max="5" width="6.6640625" style="24" customWidth="1"/>
    <col min="6" max="6" width="4.21875" style="24" customWidth="1"/>
    <col min="7" max="8" width="3.77734375" style="24" customWidth="1"/>
    <col min="9" max="9" width="4.6640625" style="24" customWidth="1"/>
    <col min="10" max="10" width="8.77734375" style="24" customWidth="1"/>
    <col min="11" max="11" width="1.33203125" style="24" customWidth="1"/>
    <col min="12" max="12" width="4.21875" style="24" customWidth="1"/>
    <col min="13" max="13" width="2.21875" style="24" customWidth="1"/>
    <col min="14" max="14" width="4.6640625" style="24" customWidth="1"/>
    <col min="15" max="15" width="5.33203125" style="24" customWidth="1"/>
    <col min="16" max="16" width="5.21875" style="24" customWidth="1"/>
    <col min="17" max="17" width="6" style="24" customWidth="1"/>
    <col min="18" max="18" width="7" style="24" customWidth="1"/>
    <col min="19" max="19" width="8.33203125" style="24" customWidth="1"/>
    <col min="20" max="20" width="4.6640625" style="24" customWidth="1"/>
    <col min="21" max="21" width="3.77734375" style="24" customWidth="1"/>
    <col min="22" max="22" width="4" style="24" customWidth="1"/>
    <col min="23" max="23" width="4.77734375" style="24" customWidth="1"/>
    <col min="24" max="24" width="8.21875" style="24" customWidth="1"/>
    <col min="25" max="25" width="9.6640625" style="24" customWidth="1"/>
    <col min="26" max="26" width="8.6640625" style="24" customWidth="1"/>
    <col min="27" max="62" width="9" style="23"/>
    <col min="63" max="16384" width="9" style="24"/>
  </cols>
  <sheetData>
    <row r="1" spans="1:62" ht="21" customHeight="1" x14ac:dyDescent="0.25">
      <c r="A1" s="101" t="s">
        <v>27</v>
      </c>
      <c r="B1" s="101"/>
      <c r="C1" s="101"/>
      <c r="D1" s="101"/>
      <c r="E1" s="101"/>
      <c r="F1" s="101"/>
      <c r="G1" s="101"/>
      <c r="H1" s="101"/>
      <c r="I1" s="101"/>
      <c r="J1" s="101"/>
      <c r="K1" s="101"/>
      <c r="L1" s="101"/>
      <c r="M1" s="101"/>
      <c r="N1" s="101"/>
      <c r="O1" s="101"/>
      <c r="P1" s="101"/>
      <c r="Q1" s="101"/>
      <c r="R1" s="101"/>
      <c r="S1" s="101"/>
      <c r="T1" s="101"/>
      <c r="U1" s="101"/>
      <c r="V1" s="101"/>
      <c r="W1" s="101"/>
      <c r="X1" s="101"/>
      <c r="Y1" s="101"/>
      <c r="Z1" s="101"/>
    </row>
    <row r="2" spans="1:62" ht="16.5" customHeight="1" x14ac:dyDescent="0.25">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row>
    <row r="3" spans="1:62" ht="16.8" customHeight="1" x14ac:dyDescent="0.25">
      <c r="A3" s="103" t="s">
        <v>11</v>
      </c>
      <c r="B3" s="103"/>
      <c r="C3" s="103"/>
      <c r="D3" s="103"/>
      <c r="E3" s="103"/>
      <c r="F3" s="103"/>
      <c r="G3" s="103"/>
      <c r="H3" s="103"/>
      <c r="I3" s="103"/>
      <c r="J3" s="103"/>
      <c r="K3" s="103"/>
      <c r="L3" s="103"/>
      <c r="M3" s="103"/>
      <c r="N3" s="103"/>
      <c r="O3" s="103"/>
      <c r="P3" s="103"/>
      <c r="Q3" s="103"/>
      <c r="R3" s="103"/>
      <c r="S3" s="103"/>
      <c r="T3" s="103"/>
      <c r="U3" s="103"/>
      <c r="V3" s="103"/>
      <c r="W3" s="103"/>
      <c r="X3" s="103"/>
      <c r="Y3" s="103"/>
      <c r="Z3" s="103"/>
    </row>
    <row r="4" spans="1:62" ht="18.600000000000001" customHeight="1" x14ac:dyDescent="0.3">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row>
    <row r="5" spans="1:62" ht="16.8" customHeight="1" x14ac:dyDescent="0.25">
      <c r="A5" s="103" t="s">
        <v>12</v>
      </c>
      <c r="B5" s="103"/>
      <c r="C5" s="103"/>
      <c r="D5" s="103"/>
      <c r="E5" s="103"/>
      <c r="F5" s="103"/>
      <c r="G5" s="103"/>
      <c r="H5" s="103"/>
      <c r="I5" s="103"/>
      <c r="J5" s="103"/>
      <c r="K5" s="103"/>
      <c r="L5" s="103"/>
      <c r="M5" s="103"/>
      <c r="N5" s="103"/>
      <c r="O5" s="103"/>
      <c r="P5" s="103"/>
      <c r="Q5" s="103"/>
      <c r="R5" s="103"/>
      <c r="S5" s="103"/>
      <c r="T5" s="103"/>
      <c r="U5" s="103"/>
      <c r="V5" s="103"/>
      <c r="W5" s="103"/>
      <c r="X5" s="103"/>
      <c r="Y5" s="103"/>
      <c r="Z5" s="103"/>
    </row>
    <row r="6" spans="1:62" ht="17.100000000000001" customHeight="1" x14ac:dyDescent="0.3">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row>
    <row r="7" spans="1:62" ht="30.6" customHeight="1" x14ac:dyDescent="0.25">
      <c r="A7" s="99" t="s">
        <v>13</v>
      </c>
      <c r="B7" s="99"/>
      <c r="C7" s="99"/>
      <c r="D7" s="99"/>
      <c r="E7" s="99"/>
      <c r="F7" s="99"/>
      <c r="G7" s="99"/>
      <c r="H7" s="99"/>
      <c r="I7" s="99"/>
      <c r="J7" s="99"/>
      <c r="K7" s="99"/>
      <c r="L7" s="99"/>
      <c r="M7" s="99"/>
      <c r="N7" s="99"/>
      <c r="O7" s="99"/>
      <c r="P7" s="99"/>
      <c r="Q7" s="99"/>
      <c r="R7" s="99"/>
      <c r="S7" s="99"/>
      <c r="T7" s="99"/>
      <c r="U7" s="99"/>
      <c r="V7" s="99"/>
      <c r="W7" s="99"/>
      <c r="X7" s="99"/>
      <c r="Y7" s="99"/>
      <c r="Z7" s="99"/>
    </row>
    <row r="8" spans="1:62" ht="25.05" customHeight="1" x14ac:dyDescent="0.25">
      <c r="A8" s="25" t="s">
        <v>77</v>
      </c>
      <c r="B8" s="20"/>
      <c r="C8" s="20"/>
      <c r="D8" s="20"/>
      <c r="E8" s="20"/>
      <c r="F8" s="20"/>
      <c r="G8" s="20"/>
      <c r="H8" s="20"/>
      <c r="I8" s="20"/>
      <c r="J8" s="20"/>
      <c r="K8" s="20"/>
      <c r="L8" s="20"/>
      <c r="M8" s="20"/>
      <c r="N8" s="20"/>
      <c r="O8" s="20"/>
      <c r="P8" s="20"/>
      <c r="Q8" s="20"/>
      <c r="R8" s="20"/>
      <c r="S8" s="20"/>
      <c r="T8" s="20"/>
      <c r="U8" s="20"/>
      <c r="V8" s="20"/>
      <c r="W8" s="20"/>
      <c r="X8" s="20"/>
      <c r="Y8" s="20"/>
      <c r="Z8" s="22"/>
      <c r="AL8" s="24"/>
      <c r="AM8" s="24"/>
      <c r="AN8" s="24"/>
      <c r="AO8" s="24"/>
      <c r="AP8" s="24"/>
      <c r="AQ8" s="24"/>
      <c r="AR8" s="24"/>
      <c r="AS8" s="24"/>
      <c r="AT8" s="24"/>
      <c r="AU8" s="24"/>
      <c r="AV8" s="24"/>
      <c r="AW8" s="24"/>
      <c r="AX8" s="24"/>
      <c r="AY8" s="24"/>
      <c r="AZ8" s="24"/>
      <c r="BA8" s="24"/>
      <c r="BB8" s="24"/>
      <c r="BC8" s="24"/>
      <c r="BD8" s="24"/>
      <c r="BE8" s="24"/>
      <c r="BF8" s="24"/>
      <c r="BG8" s="24"/>
      <c r="BH8" s="24"/>
      <c r="BI8" s="24"/>
      <c r="BJ8" s="24"/>
    </row>
    <row r="9" spans="1:62" s="23" customFormat="1" x14ac:dyDescent="0.25"/>
    <row r="10" spans="1:62" s="23" customFormat="1" x14ac:dyDescent="0.25"/>
    <row r="11" spans="1:62" s="23" customFormat="1" x14ac:dyDescent="0.25"/>
    <row r="12" spans="1:62" s="23" customFormat="1" x14ac:dyDescent="0.25"/>
    <row r="13" spans="1:62" s="23" customFormat="1" x14ac:dyDescent="0.25"/>
    <row r="14" spans="1:62" s="23" customFormat="1" x14ac:dyDescent="0.25"/>
    <row r="15" spans="1:62" s="23" customFormat="1" x14ac:dyDescent="0.25"/>
    <row r="16" spans="1:62" s="23" customFormat="1" x14ac:dyDescent="0.25"/>
    <row r="17" s="23" customFormat="1" x14ac:dyDescent="0.25"/>
    <row r="18" s="23" customFormat="1" x14ac:dyDescent="0.25"/>
    <row r="19" s="23" customFormat="1" x14ac:dyDescent="0.25"/>
    <row r="20" s="23" customFormat="1" x14ac:dyDescent="0.25"/>
    <row r="21" s="23" customFormat="1" x14ac:dyDescent="0.25"/>
    <row r="22" s="23" customFormat="1" x14ac:dyDescent="0.25"/>
    <row r="23" s="23" customFormat="1" x14ac:dyDescent="0.25"/>
    <row r="24" s="23" customFormat="1" x14ac:dyDescent="0.25"/>
    <row r="25" s="23" customFormat="1" x14ac:dyDescent="0.25"/>
    <row r="26" s="23" customFormat="1" x14ac:dyDescent="0.25"/>
    <row r="27" s="23" customFormat="1" x14ac:dyDescent="0.25"/>
    <row r="28" s="23" customFormat="1" x14ac:dyDescent="0.25"/>
    <row r="29" s="23" customFormat="1" x14ac:dyDescent="0.25"/>
    <row r="30" s="23" customFormat="1" x14ac:dyDescent="0.25"/>
    <row r="31" s="23" customFormat="1" x14ac:dyDescent="0.25"/>
    <row r="32" s="23" customFormat="1" x14ac:dyDescent="0.25"/>
    <row r="33" s="23" customFormat="1" x14ac:dyDescent="0.25"/>
    <row r="34" s="23" customFormat="1" x14ac:dyDescent="0.25"/>
    <row r="35" s="23" customFormat="1" x14ac:dyDescent="0.25"/>
    <row r="36" s="23" customFormat="1" x14ac:dyDescent="0.25"/>
    <row r="37" s="23" customFormat="1" x14ac:dyDescent="0.25"/>
    <row r="38" s="23" customFormat="1" x14ac:dyDescent="0.25"/>
    <row r="39" s="23" customFormat="1" x14ac:dyDescent="0.25"/>
    <row r="40" s="23" customFormat="1" x14ac:dyDescent="0.25"/>
    <row r="41" s="23" customFormat="1" x14ac:dyDescent="0.25"/>
    <row r="42" s="23" customFormat="1" x14ac:dyDescent="0.25"/>
    <row r="43" s="23" customFormat="1" x14ac:dyDescent="0.25"/>
    <row r="44" s="23" customFormat="1" x14ac:dyDescent="0.25"/>
    <row r="45" s="23" customFormat="1" x14ac:dyDescent="0.25"/>
    <row r="46" s="23" customFormat="1" x14ac:dyDescent="0.25"/>
    <row r="47" s="23" customFormat="1" x14ac:dyDescent="0.25"/>
    <row r="48" s="23" customFormat="1" x14ac:dyDescent="0.25"/>
    <row r="49" s="23" customFormat="1" x14ac:dyDescent="0.25"/>
    <row r="50" s="23" customFormat="1" x14ac:dyDescent="0.25"/>
    <row r="51" s="23" customFormat="1" x14ac:dyDescent="0.25"/>
    <row r="52" s="23" customFormat="1" x14ac:dyDescent="0.25"/>
    <row r="53" s="23" customFormat="1" x14ac:dyDescent="0.25"/>
    <row r="54" s="23" customFormat="1" x14ac:dyDescent="0.25"/>
    <row r="55" s="23" customFormat="1" x14ac:dyDescent="0.25"/>
    <row r="56" s="23" customFormat="1" x14ac:dyDescent="0.25"/>
    <row r="57" s="23" customFormat="1" x14ac:dyDescent="0.25"/>
    <row r="58" s="23" customFormat="1" x14ac:dyDescent="0.25"/>
    <row r="59" s="23" customFormat="1" x14ac:dyDescent="0.25"/>
    <row r="60" s="23" customFormat="1" x14ac:dyDescent="0.25"/>
    <row r="61" s="23" customFormat="1" x14ac:dyDescent="0.25"/>
    <row r="62" s="23" customFormat="1" x14ac:dyDescent="0.25"/>
    <row r="63" s="23" customFormat="1" x14ac:dyDescent="0.25"/>
    <row r="64" s="23" customFormat="1" x14ac:dyDescent="0.25"/>
    <row r="65" s="23" customFormat="1" x14ac:dyDescent="0.25"/>
    <row r="66" s="23" customFormat="1" x14ac:dyDescent="0.25"/>
    <row r="67" s="23" customFormat="1" x14ac:dyDescent="0.25"/>
    <row r="68" s="23" customFormat="1" x14ac:dyDescent="0.25"/>
    <row r="69" s="23" customFormat="1" x14ac:dyDescent="0.25"/>
    <row r="70" s="23" customFormat="1" x14ac:dyDescent="0.25"/>
    <row r="71" s="23" customFormat="1" x14ac:dyDescent="0.25"/>
    <row r="72" s="23" customFormat="1" x14ac:dyDescent="0.25"/>
    <row r="73" s="23" customFormat="1" x14ac:dyDescent="0.25"/>
    <row r="74" s="23" customFormat="1" x14ac:dyDescent="0.25"/>
    <row r="75" s="23" customFormat="1" x14ac:dyDescent="0.25"/>
    <row r="76" s="23" customFormat="1" x14ac:dyDescent="0.25"/>
    <row r="77" s="23" customFormat="1" x14ac:dyDescent="0.25"/>
    <row r="78" s="23" customFormat="1" x14ac:dyDescent="0.25"/>
    <row r="79" s="23" customFormat="1" x14ac:dyDescent="0.25"/>
    <row r="80" s="23" customFormat="1" x14ac:dyDescent="0.25"/>
    <row r="81" s="23" customFormat="1" x14ac:dyDescent="0.25"/>
    <row r="82" s="23" customFormat="1" x14ac:dyDescent="0.25"/>
    <row r="83" s="23" customFormat="1" x14ac:dyDescent="0.25"/>
    <row r="84" s="23" customFormat="1" x14ac:dyDescent="0.25"/>
    <row r="85" s="23" customFormat="1" x14ac:dyDescent="0.25"/>
    <row r="86" s="23" customFormat="1" x14ac:dyDescent="0.25"/>
    <row r="87" s="23" customFormat="1" x14ac:dyDescent="0.25"/>
    <row r="88" s="23" customFormat="1" x14ac:dyDescent="0.25"/>
    <row r="89" s="23" customFormat="1" x14ac:dyDescent="0.25"/>
    <row r="90" s="23" customFormat="1" x14ac:dyDescent="0.25"/>
    <row r="91" s="23" customFormat="1" x14ac:dyDescent="0.25"/>
    <row r="92" s="23" customFormat="1" x14ac:dyDescent="0.25"/>
    <row r="93" s="23" customFormat="1" x14ac:dyDescent="0.25"/>
    <row r="94" s="23" customFormat="1" x14ac:dyDescent="0.25"/>
    <row r="95" s="23" customFormat="1" x14ac:dyDescent="0.25"/>
    <row r="96" s="23" customFormat="1" x14ac:dyDescent="0.25"/>
    <row r="97" s="23" customFormat="1" x14ac:dyDescent="0.25"/>
    <row r="98" s="23" customFormat="1" x14ac:dyDescent="0.25"/>
    <row r="99" s="23" customFormat="1" x14ac:dyDescent="0.25"/>
    <row r="100" s="23" customFormat="1" x14ac:dyDescent="0.25"/>
    <row r="101" s="23" customFormat="1" x14ac:dyDescent="0.25"/>
    <row r="102" s="23" customFormat="1" x14ac:dyDescent="0.25"/>
    <row r="103" s="23" customFormat="1" x14ac:dyDescent="0.25"/>
    <row r="104" s="23" customFormat="1" x14ac:dyDescent="0.25"/>
    <row r="105" s="23" customFormat="1" x14ac:dyDescent="0.25"/>
    <row r="106" s="23" customFormat="1" x14ac:dyDescent="0.25"/>
    <row r="107" s="23" customFormat="1" x14ac:dyDescent="0.25"/>
    <row r="108" s="23" customFormat="1" x14ac:dyDescent="0.25"/>
    <row r="109" s="23" customFormat="1" x14ac:dyDescent="0.25"/>
    <row r="110" s="23" customFormat="1" x14ac:dyDescent="0.25"/>
    <row r="111" s="23" customFormat="1" x14ac:dyDescent="0.25"/>
    <row r="112" s="23" customFormat="1" x14ac:dyDescent="0.25"/>
    <row r="113" s="23" customFormat="1" x14ac:dyDescent="0.25"/>
    <row r="114" s="23" customFormat="1" x14ac:dyDescent="0.25"/>
    <row r="115" s="23" customFormat="1" x14ac:dyDescent="0.25"/>
    <row r="116" s="23" customFormat="1" x14ac:dyDescent="0.25"/>
    <row r="117" s="23" customFormat="1" x14ac:dyDescent="0.25"/>
    <row r="118" s="23" customFormat="1" x14ac:dyDescent="0.25"/>
    <row r="119" s="23" customFormat="1" x14ac:dyDescent="0.25"/>
    <row r="120" s="23" customFormat="1" x14ac:dyDescent="0.25"/>
    <row r="121" s="23" customFormat="1" x14ac:dyDescent="0.25"/>
    <row r="122" s="23" customFormat="1" x14ac:dyDescent="0.25"/>
    <row r="123" s="23" customFormat="1" x14ac:dyDescent="0.25"/>
    <row r="124" s="23" customFormat="1" x14ac:dyDescent="0.25"/>
    <row r="125" s="23" customFormat="1" x14ac:dyDescent="0.25"/>
    <row r="126" s="23" customFormat="1" x14ac:dyDescent="0.25"/>
    <row r="127" s="23" customFormat="1" x14ac:dyDescent="0.25"/>
    <row r="128" s="23" customFormat="1" x14ac:dyDescent="0.25"/>
    <row r="129" s="23" customFormat="1" x14ac:dyDescent="0.25"/>
  </sheetData>
  <sheetProtection algorithmName="SHA-512" hashValue="y8ggO9krv/Cu2y+dLzdrV9lfE+E4TOG9XJL07EIACj3in9R+TkGTC1Dgnq0/h6nsVPCCDf2ddKJWxlUFxwKqfw==" saltValue="ycM7OJBQSvhHpAVpL0yuSQ==" spinCount="100000" sheet="1" objects="1" scenarios="1" formatRows="0"/>
  <mergeCells count="7">
    <mergeCell ref="A7:Z7"/>
    <mergeCell ref="A6:Z6"/>
    <mergeCell ref="A1:Z1"/>
    <mergeCell ref="A2:Z2"/>
    <mergeCell ref="A3:Z3"/>
    <mergeCell ref="A4:Z4"/>
    <mergeCell ref="A5:Z5"/>
  </mergeCells>
  <dataValidations count="1">
    <dataValidation type="list" allowBlank="1" showInputMessage="1" showErrorMessage="1" sqref="A8" xr:uid="{1D6DA130-6553-40C3-A0B8-25BE4B029D62}">
      <formula1>"Piccola impresa, Media impresa"</formula1>
    </dataValidation>
  </dataValidations>
  <pageMargins left="0.70866141732283472" right="0.70866141732283472" top="0.74803149606299213" bottom="0.74803149606299213" header="0.31496062992125984" footer="0.31496062992125984"/>
  <pageSetup paperSize="9" scale="60" fitToHeight="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94"/>
  <sheetViews>
    <sheetView tabSelected="1" zoomScaleNormal="100" zoomScaleSheetLayoutView="90" workbookViewId="0">
      <selection activeCell="E3" sqref="E3"/>
    </sheetView>
  </sheetViews>
  <sheetFormatPr defaultColWidth="9" defaultRowHeight="13.8" x14ac:dyDescent="0.25"/>
  <cols>
    <col min="1" max="1" width="70.44140625" style="24" customWidth="1"/>
    <col min="2" max="2" width="19.77734375" style="24" customWidth="1"/>
    <col min="3" max="3" width="19.6640625" style="24" customWidth="1"/>
    <col min="4" max="4" width="14.21875" style="24" customWidth="1"/>
    <col min="5" max="5" width="7" style="24" customWidth="1"/>
    <col min="6" max="6" width="21.44140625" style="24" customWidth="1"/>
    <col min="7" max="7" width="6.77734375" style="24" customWidth="1"/>
    <col min="8" max="8" width="7.33203125" style="24" customWidth="1"/>
    <col min="9" max="9" width="7.109375" style="24" customWidth="1"/>
    <col min="10" max="10" width="8.21875" style="24" customWidth="1"/>
    <col min="11" max="16384" width="9" style="24"/>
  </cols>
  <sheetData>
    <row r="1" spans="1:20" ht="15.6" x14ac:dyDescent="0.25">
      <c r="A1" s="107" t="s">
        <v>26</v>
      </c>
      <c r="B1" s="107"/>
      <c r="C1" s="107"/>
      <c r="D1" s="107"/>
      <c r="E1" s="21"/>
      <c r="F1" s="20"/>
      <c r="G1" s="20"/>
      <c r="H1" s="23"/>
      <c r="I1" s="23"/>
      <c r="J1" s="23"/>
      <c r="K1" s="23"/>
      <c r="L1" s="23"/>
      <c r="M1" s="23"/>
      <c r="N1" s="23"/>
      <c r="O1" s="23"/>
      <c r="P1" s="23"/>
      <c r="Q1" s="23"/>
      <c r="R1" s="23"/>
      <c r="S1" s="23"/>
      <c r="T1" s="23"/>
    </row>
    <row r="2" spans="1:20" ht="15.6" x14ac:dyDescent="0.25">
      <c r="A2" s="108" t="s">
        <v>23</v>
      </c>
      <c r="B2" s="108"/>
      <c r="C2" s="108"/>
      <c r="D2" s="108"/>
      <c r="E2" s="21"/>
      <c r="F2" s="20"/>
      <c r="G2" s="20"/>
      <c r="H2" s="23"/>
      <c r="I2" s="23"/>
      <c r="J2" s="23"/>
      <c r="K2" s="23"/>
      <c r="L2" s="23"/>
      <c r="M2" s="23"/>
      <c r="N2" s="23"/>
      <c r="O2" s="23"/>
      <c r="P2" s="23"/>
      <c r="Q2" s="23"/>
      <c r="R2" s="23"/>
      <c r="S2" s="23"/>
      <c r="T2" s="23"/>
    </row>
    <row r="3" spans="1:20" ht="83.4" thickBot="1" x14ac:dyDescent="0.3">
      <c r="A3" s="31" t="s">
        <v>0</v>
      </c>
      <c r="B3" s="5" t="s">
        <v>41</v>
      </c>
      <c r="C3" s="32" t="s">
        <v>1</v>
      </c>
      <c r="D3" s="33" t="s">
        <v>2</v>
      </c>
      <c r="E3" s="21"/>
      <c r="F3" s="20"/>
      <c r="G3" s="20"/>
      <c r="H3" s="23"/>
      <c r="I3" s="23"/>
      <c r="J3" s="23"/>
      <c r="K3" s="23"/>
      <c r="L3" s="23"/>
      <c r="M3" s="23"/>
      <c r="N3" s="23"/>
      <c r="O3" s="23"/>
      <c r="P3" s="23"/>
      <c r="Q3" s="23"/>
      <c r="R3" s="23"/>
      <c r="S3" s="23"/>
      <c r="T3" s="23"/>
    </row>
    <row r="4" spans="1:20" ht="46.8" customHeight="1" thickBot="1" x14ac:dyDescent="0.3">
      <c r="A4" s="34" t="s">
        <v>3</v>
      </c>
      <c r="B4" s="35">
        <f>B29+B41+B66+B91</f>
        <v>0</v>
      </c>
      <c r="C4" s="35">
        <f>C29+C41+C66+C91</f>
        <v>0</v>
      </c>
      <c r="D4" s="36">
        <f>B4+C4</f>
        <v>0</v>
      </c>
      <c r="E4" s="21"/>
      <c r="F4" s="37" t="str">
        <f>IF(AND(B4&gt;=30000,B4&lt;=500000),"OK", "Il costo totale ammissibile non deve essere inferiore a € 30.000,00 e non deve essere superiore a € 500.000,00")</f>
        <v>Il costo totale ammissibile non deve essere inferiore a € 30.000,00 e non deve essere superiore a € 500.000,00</v>
      </c>
      <c r="G4" s="20"/>
      <c r="H4" s="23"/>
      <c r="I4" s="23"/>
      <c r="J4" s="23"/>
      <c r="K4" s="23"/>
      <c r="L4" s="23"/>
      <c r="M4" s="23"/>
      <c r="N4" s="23"/>
      <c r="O4" s="23"/>
      <c r="P4" s="23"/>
      <c r="Q4" s="23"/>
      <c r="R4" s="23"/>
      <c r="S4" s="23"/>
      <c r="T4" s="23"/>
    </row>
    <row r="5" spans="1:20" ht="72" x14ac:dyDescent="0.3">
      <c r="A5" s="38" t="s">
        <v>42</v>
      </c>
      <c r="B5" s="39"/>
      <c r="C5" s="40"/>
      <c r="D5" s="41"/>
      <c r="E5" s="109"/>
      <c r="F5" s="42"/>
      <c r="G5" s="20"/>
      <c r="H5" s="23"/>
      <c r="I5" s="23"/>
      <c r="J5" s="23"/>
      <c r="K5" s="23"/>
      <c r="L5" s="23"/>
      <c r="M5" s="23"/>
      <c r="N5" s="23"/>
      <c r="O5" s="23"/>
      <c r="P5" s="23"/>
      <c r="Q5" s="23"/>
      <c r="R5" s="23"/>
      <c r="S5" s="23"/>
      <c r="T5" s="23"/>
    </row>
    <row r="6" spans="1:20" ht="14.4" x14ac:dyDescent="0.3">
      <c r="A6" s="26"/>
      <c r="B6" s="27"/>
      <c r="C6" s="27"/>
      <c r="D6" s="43">
        <f t="shared" ref="D6:D66" si="0">SUM(B6:C6)</f>
        <v>0</v>
      </c>
      <c r="E6" s="110"/>
      <c r="F6" s="2" t="str">
        <f>IF(AND(B6&gt;0,OR(A6="",B6="")), "Inserire voce di spesa e descrizione","OK")</f>
        <v>OK</v>
      </c>
      <c r="G6" s="20"/>
      <c r="H6" s="23"/>
      <c r="I6" s="23"/>
      <c r="J6" s="23"/>
      <c r="K6" s="23"/>
      <c r="L6" s="23"/>
      <c r="M6" s="23"/>
      <c r="N6" s="23"/>
      <c r="O6" s="23"/>
      <c r="P6" s="23"/>
      <c r="Q6" s="23"/>
      <c r="R6" s="23"/>
      <c r="S6" s="23"/>
      <c r="T6" s="23"/>
    </row>
    <row r="7" spans="1:20" ht="14.4" x14ac:dyDescent="0.3">
      <c r="A7" s="26"/>
      <c r="B7" s="27"/>
      <c r="C7" s="27"/>
      <c r="D7" s="43">
        <f t="shared" ref="D7:D27" si="1">SUM(B7:C7)</f>
        <v>0</v>
      </c>
      <c r="E7" s="110"/>
      <c r="F7" s="2" t="str">
        <f t="shared" ref="F7:F27" si="2">IF(AND(B7&gt;0,OR(A7="",B7="")), "Inserire voce di spesa e descrizione","OK")</f>
        <v>OK</v>
      </c>
      <c r="G7" s="20"/>
      <c r="H7" s="23"/>
      <c r="I7" s="23"/>
      <c r="J7" s="23"/>
      <c r="K7" s="23"/>
      <c r="L7" s="23"/>
      <c r="M7" s="23"/>
      <c r="N7" s="23"/>
      <c r="O7" s="23"/>
      <c r="P7" s="23"/>
      <c r="Q7" s="23"/>
      <c r="R7" s="23"/>
      <c r="S7" s="23"/>
      <c r="T7" s="23"/>
    </row>
    <row r="8" spans="1:20" ht="14.4" x14ac:dyDescent="0.3">
      <c r="A8" s="26"/>
      <c r="B8" s="27"/>
      <c r="C8" s="27"/>
      <c r="D8" s="43">
        <f t="shared" si="1"/>
        <v>0</v>
      </c>
      <c r="E8" s="110"/>
      <c r="F8" s="2" t="str">
        <f t="shared" si="2"/>
        <v>OK</v>
      </c>
      <c r="G8" s="20"/>
      <c r="H8" s="23"/>
      <c r="I8" s="23"/>
      <c r="J8" s="23"/>
      <c r="K8" s="23"/>
      <c r="L8" s="23"/>
      <c r="M8" s="23"/>
      <c r="N8" s="23"/>
      <c r="O8" s="23"/>
      <c r="P8" s="23"/>
      <c r="Q8" s="23"/>
      <c r="R8" s="23"/>
      <c r="S8" s="23"/>
      <c r="T8" s="23"/>
    </row>
    <row r="9" spans="1:20" ht="14.4" x14ac:dyDescent="0.3">
      <c r="A9" s="26"/>
      <c r="B9" s="27"/>
      <c r="C9" s="27"/>
      <c r="D9" s="43">
        <f t="shared" si="1"/>
        <v>0</v>
      </c>
      <c r="E9" s="110"/>
      <c r="F9" s="2" t="str">
        <f t="shared" si="2"/>
        <v>OK</v>
      </c>
      <c r="G9" s="20"/>
      <c r="H9" s="23"/>
      <c r="I9" s="23"/>
      <c r="J9" s="23"/>
      <c r="K9" s="23"/>
      <c r="L9" s="23"/>
      <c r="M9" s="23"/>
      <c r="N9" s="23"/>
      <c r="O9" s="23"/>
      <c r="P9" s="23"/>
      <c r="Q9" s="23"/>
      <c r="R9" s="23"/>
      <c r="S9" s="23"/>
      <c r="T9" s="23"/>
    </row>
    <row r="10" spans="1:20" ht="14.4" x14ac:dyDescent="0.3">
      <c r="A10" s="26"/>
      <c r="B10" s="27"/>
      <c r="C10" s="27"/>
      <c r="D10" s="43">
        <f t="shared" si="1"/>
        <v>0</v>
      </c>
      <c r="E10" s="110"/>
      <c r="F10" s="2" t="str">
        <f t="shared" si="2"/>
        <v>OK</v>
      </c>
      <c r="G10" s="20"/>
      <c r="H10" s="23"/>
      <c r="I10" s="23"/>
      <c r="J10" s="23"/>
      <c r="K10" s="23"/>
      <c r="L10" s="23"/>
      <c r="M10" s="23"/>
      <c r="N10" s="23"/>
      <c r="O10" s="23"/>
      <c r="P10" s="23"/>
      <c r="Q10" s="23"/>
      <c r="R10" s="23"/>
      <c r="S10" s="23"/>
      <c r="T10" s="23"/>
    </row>
    <row r="11" spans="1:20" ht="14.4" x14ac:dyDescent="0.3">
      <c r="A11" s="26"/>
      <c r="B11" s="27"/>
      <c r="C11" s="27"/>
      <c r="D11" s="43">
        <f t="shared" si="1"/>
        <v>0</v>
      </c>
      <c r="E11" s="110"/>
      <c r="F11" s="2" t="str">
        <f t="shared" si="2"/>
        <v>OK</v>
      </c>
      <c r="G11" s="20"/>
      <c r="H11" s="23"/>
      <c r="I11" s="23"/>
      <c r="J11" s="23"/>
      <c r="K11" s="23"/>
      <c r="L11" s="23"/>
      <c r="M11" s="23"/>
      <c r="N11" s="23"/>
      <c r="O11" s="23"/>
      <c r="P11" s="23"/>
      <c r="Q11" s="23"/>
      <c r="R11" s="23"/>
      <c r="S11" s="23"/>
      <c r="T11" s="23"/>
    </row>
    <row r="12" spans="1:20" ht="14.4" x14ac:dyDescent="0.3">
      <c r="A12" s="26"/>
      <c r="B12" s="27"/>
      <c r="C12" s="27"/>
      <c r="D12" s="43">
        <f t="shared" si="1"/>
        <v>0</v>
      </c>
      <c r="E12" s="110"/>
      <c r="F12" s="2" t="str">
        <f t="shared" si="2"/>
        <v>OK</v>
      </c>
      <c r="G12" s="20"/>
      <c r="H12" s="23"/>
      <c r="I12" s="23"/>
      <c r="J12" s="23"/>
      <c r="K12" s="23"/>
      <c r="L12" s="23"/>
      <c r="M12" s="23"/>
      <c r="N12" s="23"/>
      <c r="O12" s="23"/>
      <c r="P12" s="23"/>
      <c r="Q12" s="23"/>
      <c r="R12" s="23"/>
      <c r="S12" s="23"/>
      <c r="T12" s="23"/>
    </row>
    <row r="13" spans="1:20" ht="14.4" x14ac:dyDescent="0.3">
      <c r="A13" s="26"/>
      <c r="B13" s="27"/>
      <c r="C13" s="27"/>
      <c r="D13" s="43">
        <f t="shared" si="1"/>
        <v>0</v>
      </c>
      <c r="E13" s="110"/>
      <c r="F13" s="2" t="str">
        <f t="shared" si="2"/>
        <v>OK</v>
      </c>
      <c r="G13" s="20"/>
      <c r="H13" s="23"/>
      <c r="I13" s="23"/>
      <c r="J13" s="23"/>
      <c r="K13" s="23"/>
      <c r="L13" s="23"/>
      <c r="M13" s="23"/>
      <c r="N13" s="23"/>
      <c r="O13" s="23"/>
      <c r="P13" s="23"/>
      <c r="Q13" s="23"/>
      <c r="R13" s="23"/>
      <c r="S13" s="23"/>
      <c r="T13" s="23"/>
    </row>
    <row r="14" spans="1:20" ht="14.4" x14ac:dyDescent="0.3">
      <c r="A14" s="26"/>
      <c r="B14" s="27"/>
      <c r="C14" s="27"/>
      <c r="D14" s="43">
        <f t="shared" si="1"/>
        <v>0</v>
      </c>
      <c r="E14" s="110"/>
      <c r="F14" s="2" t="str">
        <f t="shared" si="2"/>
        <v>OK</v>
      </c>
      <c r="G14" s="20"/>
      <c r="H14" s="23"/>
      <c r="I14" s="23"/>
      <c r="J14" s="23"/>
      <c r="K14" s="23"/>
      <c r="L14" s="23"/>
      <c r="M14" s="23"/>
      <c r="N14" s="23"/>
      <c r="O14" s="23"/>
      <c r="P14" s="23"/>
      <c r="Q14" s="23"/>
      <c r="R14" s="23"/>
      <c r="S14" s="23"/>
      <c r="T14" s="23"/>
    </row>
    <row r="15" spans="1:20" ht="14.4" x14ac:dyDescent="0.3">
      <c r="A15" s="26"/>
      <c r="B15" s="27"/>
      <c r="C15" s="27"/>
      <c r="D15" s="43">
        <f t="shared" si="1"/>
        <v>0</v>
      </c>
      <c r="E15" s="110"/>
      <c r="F15" s="2" t="str">
        <f t="shared" si="2"/>
        <v>OK</v>
      </c>
      <c r="G15" s="20"/>
      <c r="H15" s="23"/>
      <c r="I15" s="23"/>
      <c r="J15" s="23"/>
      <c r="K15" s="23"/>
      <c r="L15" s="23"/>
      <c r="M15" s="23"/>
      <c r="N15" s="23"/>
      <c r="O15" s="23"/>
      <c r="P15" s="23"/>
      <c r="Q15" s="23"/>
      <c r="R15" s="23"/>
      <c r="S15" s="23"/>
      <c r="T15" s="23"/>
    </row>
    <row r="16" spans="1:20" ht="14.4" x14ac:dyDescent="0.3">
      <c r="A16" s="44" t="s">
        <v>43</v>
      </c>
      <c r="B16" s="45">
        <f>SUM(B6:B15)</f>
        <v>0</v>
      </c>
      <c r="C16" s="45">
        <f>SUM(C6:C15)</f>
        <v>0</v>
      </c>
      <c r="D16" s="46">
        <f>SUM(B16:C16)</f>
        <v>0</v>
      </c>
      <c r="E16" s="110"/>
      <c r="F16" s="2"/>
      <c r="G16" s="20"/>
      <c r="H16" s="23"/>
      <c r="I16" s="23"/>
      <c r="J16" s="23"/>
      <c r="K16" s="23"/>
      <c r="L16" s="23"/>
      <c r="M16" s="23"/>
      <c r="N16" s="23"/>
      <c r="O16" s="23"/>
      <c r="P16" s="23"/>
      <c r="Q16" s="23"/>
      <c r="R16" s="23"/>
      <c r="S16" s="23"/>
      <c r="T16" s="23"/>
    </row>
    <row r="17" spans="1:20" ht="72" x14ac:dyDescent="0.3">
      <c r="A17" s="38" t="s">
        <v>44</v>
      </c>
      <c r="B17" s="39"/>
      <c r="C17" s="40"/>
      <c r="D17" s="43"/>
      <c r="E17" s="110"/>
      <c r="F17" s="2"/>
      <c r="G17" s="20"/>
      <c r="H17" s="23"/>
      <c r="I17" s="23"/>
      <c r="J17" s="23"/>
      <c r="K17" s="23"/>
      <c r="L17" s="23"/>
      <c r="M17" s="23"/>
      <c r="N17" s="23"/>
      <c r="O17" s="23"/>
      <c r="P17" s="23"/>
      <c r="Q17" s="23"/>
      <c r="R17" s="23"/>
      <c r="S17" s="23"/>
      <c r="T17" s="23"/>
    </row>
    <row r="18" spans="1:20" ht="14.4" x14ac:dyDescent="0.3">
      <c r="A18" s="26"/>
      <c r="B18" s="27"/>
      <c r="C18" s="27"/>
      <c r="D18" s="43">
        <f t="shared" si="1"/>
        <v>0</v>
      </c>
      <c r="E18" s="110"/>
      <c r="F18" s="2" t="str">
        <f t="shared" si="2"/>
        <v>OK</v>
      </c>
      <c r="G18" s="20"/>
      <c r="H18" s="23"/>
      <c r="I18" s="23"/>
      <c r="J18" s="23"/>
      <c r="K18" s="23"/>
      <c r="L18" s="23"/>
      <c r="M18" s="23"/>
      <c r="N18" s="23"/>
      <c r="O18" s="23"/>
      <c r="P18" s="23"/>
      <c r="Q18" s="23"/>
      <c r="R18" s="23"/>
      <c r="S18" s="23"/>
      <c r="T18" s="23"/>
    </row>
    <row r="19" spans="1:20" ht="14.4" x14ac:dyDescent="0.3">
      <c r="A19" s="26"/>
      <c r="B19" s="27"/>
      <c r="C19" s="27"/>
      <c r="D19" s="43">
        <f t="shared" si="1"/>
        <v>0</v>
      </c>
      <c r="E19" s="110"/>
      <c r="F19" s="2" t="str">
        <f t="shared" si="2"/>
        <v>OK</v>
      </c>
      <c r="G19" s="20"/>
      <c r="H19" s="23"/>
      <c r="I19" s="23"/>
      <c r="J19" s="23"/>
      <c r="K19" s="23"/>
      <c r="L19" s="23"/>
      <c r="M19" s="23"/>
      <c r="N19" s="23"/>
      <c r="O19" s="23"/>
      <c r="P19" s="23"/>
      <c r="Q19" s="23"/>
      <c r="R19" s="23"/>
      <c r="S19" s="23"/>
      <c r="T19" s="23"/>
    </row>
    <row r="20" spans="1:20" ht="14.4" x14ac:dyDescent="0.3">
      <c r="A20" s="26"/>
      <c r="B20" s="27"/>
      <c r="C20" s="27"/>
      <c r="D20" s="43">
        <f t="shared" si="1"/>
        <v>0</v>
      </c>
      <c r="E20" s="110"/>
      <c r="F20" s="2" t="str">
        <f t="shared" si="2"/>
        <v>OK</v>
      </c>
      <c r="G20" s="20"/>
      <c r="H20" s="23"/>
      <c r="I20" s="23"/>
      <c r="J20" s="23"/>
      <c r="K20" s="23"/>
      <c r="L20" s="23"/>
      <c r="M20" s="23"/>
      <c r="N20" s="23"/>
      <c r="O20" s="23"/>
      <c r="P20" s="23"/>
      <c r="Q20" s="23"/>
      <c r="R20" s="23"/>
      <c r="S20" s="23"/>
      <c r="T20" s="23"/>
    </row>
    <row r="21" spans="1:20" ht="14.4" x14ac:dyDescent="0.3">
      <c r="A21" s="26"/>
      <c r="B21" s="27"/>
      <c r="C21" s="27"/>
      <c r="D21" s="43">
        <f t="shared" si="1"/>
        <v>0</v>
      </c>
      <c r="E21" s="110"/>
      <c r="F21" s="2" t="str">
        <f t="shared" si="2"/>
        <v>OK</v>
      </c>
      <c r="G21" s="20"/>
      <c r="H21" s="23"/>
      <c r="I21" s="23"/>
      <c r="J21" s="23"/>
      <c r="K21" s="23"/>
      <c r="L21" s="23"/>
      <c r="M21" s="23"/>
      <c r="N21" s="23"/>
      <c r="O21" s="23"/>
      <c r="P21" s="23"/>
      <c r="Q21" s="23"/>
      <c r="R21" s="23"/>
      <c r="S21" s="23"/>
      <c r="T21" s="23"/>
    </row>
    <row r="22" spans="1:20" ht="14.4" x14ac:dyDescent="0.3">
      <c r="A22" s="26"/>
      <c r="B22" s="27"/>
      <c r="C22" s="27"/>
      <c r="D22" s="43">
        <f t="shared" si="1"/>
        <v>0</v>
      </c>
      <c r="E22" s="110"/>
      <c r="F22" s="2" t="str">
        <f t="shared" si="2"/>
        <v>OK</v>
      </c>
      <c r="G22" s="20"/>
      <c r="H22" s="23"/>
      <c r="I22" s="23"/>
      <c r="J22" s="23"/>
      <c r="K22" s="23"/>
      <c r="L22" s="23"/>
      <c r="M22" s="23"/>
      <c r="N22" s="23"/>
      <c r="O22" s="23"/>
      <c r="P22" s="23"/>
      <c r="Q22" s="23"/>
      <c r="R22" s="23"/>
      <c r="S22" s="23"/>
      <c r="T22" s="23"/>
    </row>
    <row r="23" spans="1:20" ht="14.4" x14ac:dyDescent="0.3">
      <c r="A23" s="26"/>
      <c r="B23" s="27"/>
      <c r="C23" s="27"/>
      <c r="D23" s="43">
        <f t="shared" si="1"/>
        <v>0</v>
      </c>
      <c r="E23" s="110"/>
      <c r="F23" s="2" t="str">
        <f t="shared" si="2"/>
        <v>OK</v>
      </c>
      <c r="G23" s="20"/>
      <c r="H23" s="23"/>
      <c r="I23" s="23"/>
      <c r="J23" s="23"/>
      <c r="K23" s="23"/>
      <c r="L23" s="23"/>
      <c r="M23" s="23"/>
      <c r="N23" s="23"/>
      <c r="O23" s="23"/>
      <c r="P23" s="23"/>
      <c r="Q23" s="23"/>
      <c r="R23" s="23"/>
      <c r="S23" s="23"/>
      <c r="T23" s="23"/>
    </row>
    <row r="24" spans="1:20" ht="14.4" x14ac:dyDescent="0.3">
      <c r="A24" s="26"/>
      <c r="B24" s="27"/>
      <c r="C24" s="27"/>
      <c r="D24" s="43">
        <f t="shared" si="1"/>
        <v>0</v>
      </c>
      <c r="E24" s="110"/>
      <c r="F24" s="2" t="str">
        <f t="shared" si="2"/>
        <v>OK</v>
      </c>
      <c r="G24" s="20"/>
      <c r="H24" s="23"/>
      <c r="I24" s="23"/>
      <c r="J24" s="23"/>
      <c r="K24" s="23"/>
      <c r="L24" s="23"/>
      <c r="M24" s="23"/>
      <c r="N24" s="23"/>
      <c r="O24" s="23"/>
      <c r="P24" s="23"/>
      <c r="Q24" s="23"/>
      <c r="R24" s="23"/>
      <c r="S24" s="23"/>
      <c r="T24" s="23"/>
    </row>
    <row r="25" spans="1:20" ht="14.4" x14ac:dyDescent="0.3">
      <c r="A25" s="26"/>
      <c r="B25" s="27"/>
      <c r="C25" s="27"/>
      <c r="D25" s="43">
        <f t="shared" si="1"/>
        <v>0</v>
      </c>
      <c r="E25" s="110"/>
      <c r="F25" s="2" t="str">
        <f t="shared" si="2"/>
        <v>OK</v>
      </c>
      <c r="G25" s="20"/>
      <c r="H25" s="23"/>
      <c r="I25" s="23"/>
      <c r="J25" s="23"/>
      <c r="K25" s="23"/>
      <c r="L25" s="23"/>
      <c r="M25" s="23"/>
      <c r="N25" s="23"/>
      <c r="O25" s="23"/>
      <c r="P25" s="23"/>
      <c r="Q25" s="23"/>
      <c r="R25" s="23"/>
      <c r="S25" s="23"/>
      <c r="T25" s="23"/>
    </row>
    <row r="26" spans="1:20" ht="14.4" x14ac:dyDescent="0.3">
      <c r="A26" s="26"/>
      <c r="B26" s="27"/>
      <c r="C26" s="27"/>
      <c r="D26" s="43">
        <f t="shared" si="1"/>
        <v>0</v>
      </c>
      <c r="E26" s="110"/>
      <c r="F26" s="2" t="str">
        <f t="shared" si="2"/>
        <v>OK</v>
      </c>
      <c r="G26" s="20"/>
      <c r="H26" s="23"/>
      <c r="I26" s="23"/>
      <c r="J26" s="23"/>
      <c r="K26" s="23"/>
      <c r="L26" s="23"/>
      <c r="M26" s="23"/>
      <c r="N26" s="23"/>
      <c r="O26" s="23"/>
      <c r="P26" s="23"/>
      <c r="Q26" s="23"/>
      <c r="R26" s="23"/>
      <c r="S26" s="23"/>
      <c r="T26" s="23"/>
    </row>
    <row r="27" spans="1:20" ht="14.4" x14ac:dyDescent="0.3">
      <c r="A27" s="26"/>
      <c r="B27" s="27"/>
      <c r="C27" s="27"/>
      <c r="D27" s="43">
        <f t="shared" si="1"/>
        <v>0</v>
      </c>
      <c r="E27" s="110"/>
      <c r="F27" s="2" t="str">
        <f t="shared" si="2"/>
        <v>OK</v>
      </c>
      <c r="G27" s="20"/>
      <c r="H27" s="23"/>
      <c r="I27" s="23"/>
      <c r="J27" s="23"/>
      <c r="K27" s="23"/>
      <c r="L27" s="23"/>
      <c r="M27" s="23"/>
      <c r="N27" s="23"/>
      <c r="O27" s="23"/>
      <c r="P27" s="23"/>
      <c r="Q27" s="23"/>
      <c r="R27" s="23"/>
      <c r="S27" s="23"/>
      <c r="T27" s="23"/>
    </row>
    <row r="28" spans="1:20" ht="14.4" x14ac:dyDescent="0.3">
      <c r="A28" s="44" t="s">
        <v>43</v>
      </c>
      <c r="B28" s="45">
        <f>SUM(B18:B27)</f>
        <v>0</v>
      </c>
      <c r="C28" s="45">
        <f>SUM(C18:C27)</f>
        <v>0</v>
      </c>
      <c r="D28" s="46">
        <f>SUM(B28:C28)</f>
        <v>0</v>
      </c>
      <c r="E28" s="110"/>
      <c r="F28" s="2"/>
      <c r="G28" s="20"/>
      <c r="H28" s="23"/>
      <c r="I28" s="23"/>
      <c r="J28" s="23"/>
      <c r="K28" s="23"/>
      <c r="L28" s="23"/>
      <c r="M28" s="23"/>
      <c r="N28" s="23"/>
      <c r="O28" s="23"/>
      <c r="P28" s="23"/>
      <c r="Q28" s="23"/>
      <c r="R28" s="23"/>
      <c r="S28" s="23"/>
      <c r="T28" s="23"/>
    </row>
    <row r="29" spans="1:20" ht="15" thickBot="1" x14ac:dyDescent="0.35">
      <c r="A29" s="44" t="s">
        <v>45</v>
      </c>
      <c r="B29" s="45">
        <f>SUM(B16,B28)</f>
        <v>0</v>
      </c>
      <c r="C29" s="45">
        <f>SUM(C16,C28)</f>
        <v>0</v>
      </c>
      <c r="D29" s="46">
        <f>SUM(B29:C29)</f>
        <v>0</v>
      </c>
      <c r="E29" s="111"/>
      <c r="F29" s="3"/>
      <c r="G29" s="20"/>
      <c r="H29" s="23"/>
      <c r="I29" s="23"/>
      <c r="J29" s="23"/>
      <c r="K29" s="23"/>
      <c r="L29" s="23"/>
      <c r="M29" s="23"/>
      <c r="N29" s="23"/>
      <c r="O29" s="23"/>
      <c r="P29" s="23"/>
      <c r="Q29" s="23"/>
      <c r="R29" s="23"/>
      <c r="S29" s="23"/>
      <c r="T29" s="23"/>
    </row>
    <row r="30" spans="1:20" ht="28.8" x14ac:dyDescent="0.3">
      <c r="A30" s="47" t="s">
        <v>46</v>
      </c>
      <c r="B30" s="48"/>
      <c r="C30" s="48"/>
      <c r="D30" s="41"/>
      <c r="E30" s="112">
        <v>0.15</v>
      </c>
      <c r="F30" s="4"/>
      <c r="G30" s="20"/>
      <c r="H30" s="23"/>
      <c r="I30" s="23"/>
      <c r="J30" s="23"/>
      <c r="K30" s="23"/>
      <c r="L30" s="23"/>
      <c r="M30" s="23"/>
      <c r="N30" s="23"/>
      <c r="O30" s="23"/>
      <c r="P30" s="23"/>
      <c r="Q30" s="23"/>
      <c r="R30" s="23"/>
      <c r="S30" s="23"/>
      <c r="T30" s="23"/>
    </row>
    <row r="31" spans="1:20" ht="14.4" x14ac:dyDescent="0.3">
      <c r="A31" s="26"/>
      <c r="B31" s="27"/>
      <c r="C31" s="27"/>
      <c r="D31" s="43">
        <f t="shared" ref="D31" si="3">SUM(B31:C31)</f>
        <v>0</v>
      </c>
      <c r="E31" s="113"/>
      <c r="F31" s="2" t="str">
        <f>IF(AND(B31&gt;0,OR(A31="",B31="")), "Inserire voce di spesa e descrizione","OK")</f>
        <v>OK</v>
      </c>
      <c r="G31" s="20"/>
      <c r="H31" s="23"/>
      <c r="I31" s="23"/>
      <c r="J31" s="23"/>
      <c r="K31" s="23"/>
      <c r="L31" s="23"/>
      <c r="M31" s="23"/>
      <c r="N31" s="23"/>
      <c r="O31" s="23"/>
      <c r="P31" s="23"/>
      <c r="Q31" s="23"/>
      <c r="R31" s="23"/>
      <c r="S31" s="23"/>
      <c r="T31" s="23"/>
    </row>
    <row r="32" spans="1:20" ht="14.4" x14ac:dyDescent="0.3">
      <c r="A32" s="26"/>
      <c r="B32" s="27"/>
      <c r="C32" s="27"/>
      <c r="D32" s="43">
        <f t="shared" ref="D32:D40" si="4">SUM(B32:C32)</f>
        <v>0</v>
      </c>
      <c r="E32" s="113"/>
      <c r="F32" s="2" t="str">
        <f>IF(AND(B32&gt;0,OR(A32="",B32="")), "Inserire voce di spesa e descrizione","OK")</f>
        <v>OK</v>
      </c>
      <c r="G32" s="20"/>
      <c r="H32" s="23"/>
      <c r="I32" s="23"/>
      <c r="J32" s="23"/>
      <c r="K32" s="23"/>
      <c r="L32" s="23"/>
      <c r="M32" s="23"/>
      <c r="N32" s="23"/>
      <c r="O32" s="23"/>
      <c r="P32" s="23"/>
      <c r="Q32" s="23"/>
      <c r="R32" s="23"/>
      <c r="S32" s="23"/>
      <c r="T32" s="23"/>
    </row>
    <row r="33" spans="1:20" ht="14.4" x14ac:dyDescent="0.3">
      <c r="A33" s="26"/>
      <c r="B33" s="27"/>
      <c r="C33" s="27"/>
      <c r="D33" s="43">
        <f t="shared" si="4"/>
        <v>0</v>
      </c>
      <c r="E33" s="113"/>
      <c r="F33" s="2" t="str">
        <f t="shared" ref="F33:F40" si="5">IF(AND(B33&gt;0,OR(A33="",B33="")), "Inserire voce di spesa e descrizione","OK")</f>
        <v>OK</v>
      </c>
      <c r="G33" s="20"/>
      <c r="H33" s="23"/>
      <c r="I33" s="23"/>
      <c r="J33" s="23"/>
      <c r="K33" s="23"/>
      <c r="L33" s="23"/>
      <c r="M33" s="23"/>
      <c r="N33" s="23"/>
      <c r="O33" s="23"/>
      <c r="P33" s="23"/>
      <c r="Q33" s="23"/>
      <c r="R33" s="23"/>
      <c r="S33" s="23"/>
      <c r="T33" s="23"/>
    </row>
    <row r="34" spans="1:20" ht="14.4" x14ac:dyDescent="0.3">
      <c r="A34" s="26"/>
      <c r="B34" s="27"/>
      <c r="C34" s="27"/>
      <c r="D34" s="43">
        <f t="shared" si="4"/>
        <v>0</v>
      </c>
      <c r="E34" s="113"/>
      <c r="F34" s="2" t="str">
        <f t="shared" si="5"/>
        <v>OK</v>
      </c>
      <c r="G34" s="20"/>
      <c r="H34" s="23"/>
      <c r="I34" s="23"/>
      <c r="J34" s="23"/>
      <c r="K34" s="23"/>
      <c r="L34" s="23"/>
      <c r="M34" s="23"/>
      <c r="N34" s="23"/>
      <c r="O34" s="23"/>
      <c r="P34" s="23"/>
      <c r="Q34" s="23"/>
      <c r="R34" s="23"/>
      <c r="S34" s="23"/>
      <c r="T34" s="23"/>
    </row>
    <row r="35" spans="1:20" ht="14.4" x14ac:dyDescent="0.3">
      <c r="A35" s="26"/>
      <c r="B35" s="27"/>
      <c r="C35" s="27"/>
      <c r="D35" s="43">
        <f t="shared" si="4"/>
        <v>0</v>
      </c>
      <c r="E35" s="113"/>
      <c r="F35" s="2" t="str">
        <f t="shared" si="5"/>
        <v>OK</v>
      </c>
      <c r="G35" s="20"/>
      <c r="H35" s="23"/>
      <c r="I35" s="23"/>
      <c r="J35" s="23"/>
      <c r="K35" s="23"/>
      <c r="L35" s="23"/>
      <c r="M35" s="23"/>
      <c r="N35" s="23"/>
      <c r="O35" s="23"/>
      <c r="P35" s="23"/>
      <c r="Q35" s="23"/>
      <c r="R35" s="23"/>
      <c r="S35" s="23"/>
      <c r="T35" s="23"/>
    </row>
    <row r="36" spans="1:20" ht="14.4" x14ac:dyDescent="0.3">
      <c r="A36" s="26"/>
      <c r="B36" s="27"/>
      <c r="C36" s="27"/>
      <c r="D36" s="43">
        <f t="shared" si="4"/>
        <v>0</v>
      </c>
      <c r="E36" s="113"/>
      <c r="F36" s="2" t="str">
        <f t="shared" si="5"/>
        <v>OK</v>
      </c>
      <c r="G36" s="20"/>
      <c r="H36" s="23"/>
      <c r="I36" s="23"/>
      <c r="J36" s="23"/>
      <c r="K36" s="23"/>
      <c r="L36" s="23"/>
      <c r="M36" s="23"/>
      <c r="N36" s="23"/>
      <c r="O36" s="23"/>
      <c r="P36" s="23"/>
      <c r="Q36" s="23"/>
      <c r="R36" s="23"/>
      <c r="S36" s="23"/>
      <c r="T36" s="23"/>
    </row>
    <row r="37" spans="1:20" ht="14.4" x14ac:dyDescent="0.3">
      <c r="A37" s="26"/>
      <c r="B37" s="27"/>
      <c r="C37" s="27"/>
      <c r="D37" s="43">
        <f t="shared" si="4"/>
        <v>0</v>
      </c>
      <c r="E37" s="113"/>
      <c r="F37" s="2" t="str">
        <f t="shared" si="5"/>
        <v>OK</v>
      </c>
      <c r="G37" s="20"/>
      <c r="H37" s="23"/>
      <c r="I37" s="23"/>
      <c r="J37" s="23"/>
      <c r="K37" s="23"/>
      <c r="L37" s="23"/>
      <c r="M37" s="23"/>
      <c r="N37" s="23"/>
      <c r="O37" s="23"/>
      <c r="P37" s="23"/>
      <c r="Q37" s="23"/>
      <c r="R37" s="23"/>
      <c r="S37" s="23"/>
      <c r="T37" s="23"/>
    </row>
    <row r="38" spans="1:20" ht="14.4" x14ac:dyDescent="0.3">
      <c r="A38" s="26"/>
      <c r="B38" s="27"/>
      <c r="C38" s="27"/>
      <c r="D38" s="43">
        <f t="shared" si="4"/>
        <v>0</v>
      </c>
      <c r="E38" s="113"/>
      <c r="F38" s="2" t="str">
        <f t="shared" si="5"/>
        <v>OK</v>
      </c>
      <c r="G38" s="20"/>
      <c r="H38" s="23"/>
      <c r="I38" s="23"/>
      <c r="J38" s="23"/>
      <c r="K38" s="23"/>
      <c r="L38" s="23"/>
      <c r="M38" s="23"/>
      <c r="N38" s="23"/>
      <c r="O38" s="23"/>
      <c r="P38" s="23"/>
      <c r="Q38" s="23"/>
      <c r="R38" s="23"/>
      <c r="S38" s="23"/>
      <c r="T38" s="23"/>
    </row>
    <row r="39" spans="1:20" ht="15.6" x14ac:dyDescent="0.3">
      <c r="A39" s="28"/>
      <c r="B39" s="27"/>
      <c r="C39" s="27"/>
      <c r="D39" s="43">
        <f t="shared" si="4"/>
        <v>0</v>
      </c>
      <c r="E39" s="113"/>
      <c r="F39" s="2" t="str">
        <f t="shared" si="5"/>
        <v>OK</v>
      </c>
      <c r="G39" s="20"/>
      <c r="H39" s="23"/>
      <c r="I39" s="23"/>
      <c r="J39" s="23"/>
      <c r="K39" s="23"/>
      <c r="L39" s="23"/>
      <c r="M39" s="23"/>
      <c r="N39" s="23"/>
      <c r="O39" s="23"/>
      <c r="P39" s="23"/>
      <c r="Q39" s="23"/>
      <c r="R39" s="23"/>
      <c r="S39" s="23"/>
      <c r="T39" s="23"/>
    </row>
    <row r="40" spans="1:20" x14ac:dyDescent="0.3">
      <c r="A40" s="29"/>
      <c r="B40" s="27"/>
      <c r="C40" s="27"/>
      <c r="D40" s="43">
        <f t="shared" si="4"/>
        <v>0</v>
      </c>
      <c r="E40" s="113"/>
      <c r="F40" s="2" t="str">
        <f t="shared" si="5"/>
        <v>OK</v>
      </c>
      <c r="G40" s="20"/>
      <c r="H40" s="23"/>
      <c r="I40" s="23"/>
      <c r="J40" s="23"/>
      <c r="K40" s="23"/>
      <c r="L40" s="23"/>
      <c r="M40" s="23"/>
      <c r="N40" s="23"/>
      <c r="O40" s="23"/>
      <c r="P40" s="23"/>
      <c r="Q40" s="23"/>
      <c r="R40" s="23"/>
      <c r="S40" s="23"/>
      <c r="T40" s="23"/>
    </row>
    <row r="41" spans="1:20" ht="15" thickBot="1" x14ac:dyDescent="0.35">
      <c r="A41" s="49" t="s">
        <v>49</v>
      </c>
      <c r="B41" s="45">
        <f>SUM(B31:B40)</f>
        <v>0</v>
      </c>
      <c r="C41" s="45">
        <f>SUM(C31:C40)</f>
        <v>0</v>
      </c>
      <c r="D41" s="46">
        <f>SUM(B41:C41)</f>
        <v>0</v>
      </c>
      <c r="E41" s="114"/>
      <c r="F41" s="3" t="str">
        <f>IF(B41=0,"OK",IF(((B41)/$B$4)&lt;=E30,"OK","Esubero di spesa"))</f>
        <v>OK</v>
      </c>
      <c r="G41" s="20"/>
      <c r="H41" s="23"/>
      <c r="I41" s="23"/>
      <c r="J41" s="23"/>
      <c r="K41" s="23"/>
      <c r="L41" s="23"/>
      <c r="M41" s="23"/>
      <c r="N41" s="23"/>
      <c r="O41" s="23"/>
      <c r="P41" s="23"/>
      <c r="Q41" s="23"/>
      <c r="R41" s="23"/>
      <c r="S41" s="23"/>
      <c r="T41" s="23"/>
    </row>
    <row r="42" spans="1:20" ht="115.2" x14ac:dyDescent="0.3">
      <c r="A42" s="50" t="s">
        <v>47</v>
      </c>
      <c r="B42" s="51"/>
      <c r="C42" s="51"/>
      <c r="D42" s="52"/>
      <c r="E42" s="109"/>
      <c r="F42" s="2"/>
      <c r="G42" s="20"/>
      <c r="H42" s="23"/>
      <c r="I42" s="23"/>
      <c r="J42" s="23"/>
      <c r="K42" s="23"/>
      <c r="L42" s="23"/>
      <c r="M42" s="23"/>
      <c r="N42" s="23"/>
      <c r="O42" s="23"/>
      <c r="P42" s="23"/>
      <c r="Q42" s="23"/>
      <c r="R42" s="23"/>
      <c r="S42" s="23"/>
      <c r="T42" s="23"/>
    </row>
    <row r="43" spans="1:20" ht="14.4" x14ac:dyDescent="0.3">
      <c r="A43" s="26"/>
      <c r="B43" s="27"/>
      <c r="C43" s="27"/>
      <c r="D43" s="43">
        <f t="shared" ref="D43" si="6">SUM(B43:C43)</f>
        <v>0</v>
      </c>
      <c r="E43" s="110"/>
      <c r="F43" s="2" t="str">
        <f t="shared" ref="F43:F64" si="7">IF(AND(B43&gt;0,OR(A43="",B43="")), "Inserire voce di spesa e descrizione","OK")</f>
        <v>OK</v>
      </c>
      <c r="G43" s="20"/>
      <c r="H43" s="23"/>
      <c r="I43" s="23"/>
      <c r="J43" s="23"/>
      <c r="K43" s="23"/>
      <c r="L43" s="23"/>
      <c r="M43" s="23"/>
      <c r="N43" s="23"/>
      <c r="O43" s="23"/>
      <c r="P43" s="23"/>
      <c r="Q43" s="23"/>
      <c r="R43" s="23"/>
      <c r="S43" s="23"/>
      <c r="T43" s="23"/>
    </row>
    <row r="44" spans="1:20" ht="14.4" x14ac:dyDescent="0.3">
      <c r="A44" s="26"/>
      <c r="B44" s="27"/>
      <c r="C44" s="27"/>
      <c r="D44" s="43">
        <f t="shared" ref="D44:D53" si="8">SUM(B44:C44)</f>
        <v>0</v>
      </c>
      <c r="E44" s="110"/>
      <c r="F44" s="2" t="str">
        <f t="shared" si="7"/>
        <v>OK</v>
      </c>
      <c r="G44" s="20"/>
      <c r="H44" s="23"/>
      <c r="I44" s="23"/>
      <c r="J44" s="23"/>
      <c r="K44" s="23"/>
      <c r="L44" s="23"/>
      <c r="M44" s="23"/>
      <c r="N44" s="23"/>
      <c r="O44" s="23"/>
      <c r="P44" s="23"/>
      <c r="Q44" s="23"/>
      <c r="R44" s="23"/>
      <c r="S44" s="23"/>
      <c r="T44" s="23"/>
    </row>
    <row r="45" spans="1:20" ht="14.4" x14ac:dyDescent="0.3">
      <c r="A45" s="26"/>
      <c r="B45" s="27"/>
      <c r="C45" s="27"/>
      <c r="D45" s="43">
        <f t="shared" si="8"/>
        <v>0</v>
      </c>
      <c r="E45" s="110"/>
      <c r="F45" s="2" t="str">
        <f t="shared" si="7"/>
        <v>OK</v>
      </c>
      <c r="G45" s="20"/>
      <c r="H45" s="23"/>
      <c r="I45" s="23"/>
      <c r="J45" s="23"/>
      <c r="K45" s="23"/>
      <c r="L45" s="23"/>
      <c r="M45" s="23"/>
      <c r="N45" s="23"/>
      <c r="O45" s="23"/>
      <c r="P45" s="23"/>
      <c r="Q45" s="23"/>
      <c r="R45" s="23"/>
      <c r="S45" s="23"/>
      <c r="T45" s="23"/>
    </row>
    <row r="46" spans="1:20" ht="14.4" x14ac:dyDescent="0.3">
      <c r="A46" s="26"/>
      <c r="B46" s="27"/>
      <c r="C46" s="27"/>
      <c r="D46" s="43">
        <f t="shared" si="8"/>
        <v>0</v>
      </c>
      <c r="E46" s="110"/>
      <c r="F46" s="2" t="str">
        <f t="shared" si="7"/>
        <v>OK</v>
      </c>
      <c r="G46" s="20"/>
      <c r="H46" s="23"/>
      <c r="I46" s="23"/>
      <c r="J46" s="23"/>
      <c r="K46" s="23"/>
      <c r="L46" s="23"/>
      <c r="M46" s="23"/>
      <c r="N46" s="23"/>
      <c r="O46" s="23"/>
      <c r="P46" s="23"/>
      <c r="Q46" s="23"/>
      <c r="R46" s="23"/>
      <c r="S46" s="23"/>
      <c r="T46" s="23"/>
    </row>
    <row r="47" spans="1:20" ht="14.4" x14ac:dyDescent="0.3">
      <c r="A47" s="26"/>
      <c r="B47" s="27"/>
      <c r="C47" s="27"/>
      <c r="D47" s="43">
        <f t="shared" si="8"/>
        <v>0</v>
      </c>
      <c r="E47" s="110"/>
      <c r="F47" s="2" t="str">
        <f t="shared" si="7"/>
        <v>OK</v>
      </c>
      <c r="G47" s="20"/>
      <c r="H47" s="23"/>
      <c r="I47" s="23"/>
      <c r="J47" s="23"/>
      <c r="K47" s="23"/>
      <c r="L47" s="23"/>
      <c r="M47" s="23"/>
      <c r="N47" s="23"/>
      <c r="O47" s="23"/>
      <c r="P47" s="23"/>
      <c r="Q47" s="23"/>
      <c r="R47" s="23"/>
      <c r="S47" s="23"/>
      <c r="T47" s="23"/>
    </row>
    <row r="48" spans="1:20" ht="14.4" x14ac:dyDescent="0.3">
      <c r="A48" s="26"/>
      <c r="B48" s="27"/>
      <c r="C48" s="27"/>
      <c r="D48" s="43">
        <f t="shared" si="8"/>
        <v>0</v>
      </c>
      <c r="E48" s="110"/>
      <c r="F48" s="2" t="str">
        <f t="shared" si="7"/>
        <v>OK</v>
      </c>
      <c r="G48" s="20"/>
      <c r="H48" s="23"/>
      <c r="I48" s="23"/>
      <c r="J48" s="23"/>
      <c r="K48" s="23"/>
      <c r="L48" s="23"/>
      <c r="M48" s="23"/>
      <c r="N48" s="23"/>
      <c r="O48" s="23"/>
      <c r="P48" s="23"/>
      <c r="Q48" s="23"/>
      <c r="R48" s="23"/>
      <c r="S48" s="23"/>
      <c r="T48" s="23"/>
    </row>
    <row r="49" spans="1:20" ht="14.4" x14ac:dyDescent="0.3">
      <c r="A49" s="26"/>
      <c r="B49" s="27"/>
      <c r="C49" s="27"/>
      <c r="D49" s="43">
        <f t="shared" si="8"/>
        <v>0</v>
      </c>
      <c r="E49" s="110"/>
      <c r="F49" s="2" t="str">
        <f t="shared" si="7"/>
        <v>OK</v>
      </c>
      <c r="G49" s="20"/>
      <c r="H49" s="23"/>
      <c r="I49" s="23"/>
      <c r="J49" s="23"/>
      <c r="K49" s="23"/>
      <c r="L49" s="23"/>
      <c r="M49" s="23"/>
      <c r="N49" s="23"/>
      <c r="O49" s="23"/>
      <c r="P49" s="23"/>
      <c r="Q49" s="23"/>
      <c r="R49" s="23"/>
      <c r="S49" s="23"/>
      <c r="T49" s="23"/>
    </row>
    <row r="50" spans="1:20" ht="14.4" x14ac:dyDescent="0.3">
      <c r="A50" s="26"/>
      <c r="B50" s="27"/>
      <c r="C50" s="27"/>
      <c r="D50" s="43">
        <f t="shared" si="8"/>
        <v>0</v>
      </c>
      <c r="E50" s="110"/>
      <c r="F50" s="2" t="str">
        <f t="shared" si="7"/>
        <v>OK</v>
      </c>
      <c r="G50" s="20"/>
      <c r="H50" s="23"/>
      <c r="I50" s="23"/>
      <c r="J50" s="23"/>
      <c r="K50" s="23"/>
      <c r="L50" s="23"/>
      <c r="M50" s="23"/>
      <c r="N50" s="23"/>
      <c r="O50" s="23"/>
      <c r="P50" s="23"/>
      <c r="Q50" s="23"/>
      <c r="R50" s="23"/>
      <c r="S50" s="23"/>
      <c r="T50" s="23"/>
    </row>
    <row r="51" spans="1:20" ht="14.4" x14ac:dyDescent="0.3">
      <c r="A51" s="26"/>
      <c r="B51" s="27"/>
      <c r="C51" s="27"/>
      <c r="D51" s="43">
        <f t="shared" si="8"/>
        <v>0</v>
      </c>
      <c r="E51" s="110"/>
      <c r="F51" s="2" t="str">
        <f t="shared" si="7"/>
        <v>OK</v>
      </c>
      <c r="G51" s="20"/>
      <c r="H51" s="23"/>
      <c r="I51" s="23"/>
      <c r="J51" s="23"/>
      <c r="K51" s="23"/>
      <c r="L51" s="23"/>
      <c r="M51" s="23"/>
      <c r="N51" s="23"/>
      <c r="O51" s="23"/>
      <c r="P51" s="23"/>
      <c r="Q51" s="23"/>
      <c r="R51" s="23"/>
      <c r="S51" s="23"/>
      <c r="T51" s="23"/>
    </row>
    <row r="52" spans="1:20" ht="14.4" x14ac:dyDescent="0.3">
      <c r="A52" s="26"/>
      <c r="B52" s="27"/>
      <c r="C52" s="27"/>
      <c r="D52" s="43">
        <f t="shared" si="8"/>
        <v>0</v>
      </c>
      <c r="E52" s="110"/>
      <c r="F52" s="2" t="str">
        <f t="shared" si="7"/>
        <v>OK</v>
      </c>
      <c r="G52" s="20"/>
      <c r="H52" s="23"/>
      <c r="I52" s="23"/>
      <c r="J52" s="23"/>
      <c r="K52" s="23"/>
      <c r="L52" s="23"/>
      <c r="M52" s="23"/>
      <c r="N52" s="23"/>
      <c r="O52" s="23"/>
      <c r="P52" s="23"/>
      <c r="Q52" s="23"/>
      <c r="R52" s="23"/>
      <c r="S52" s="23"/>
      <c r="T52" s="23"/>
    </row>
    <row r="53" spans="1:20" ht="15" thickBot="1" x14ac:dyDescent="0.35">
      <c r="A53" s="44" t="s">
        <v>21</v>
      </c>
      <c r="B53" s="45">
        <f>SUM(B43:B52)</f>
        <v>0</v>
      </c>
      <c r="C53" s="45">
        <f>SUM(C43:C52)</f>
        <v>0</v>
      </c>
      <c r="D53" s="46">
        <f t="shared" si="8"/>
        <v>0</v>
      </c>
      <c r="E53" s="110"/>
      <c r="F53" s="2"/>
      <c r="G53" s="20"/>
      <c r="H53" s="23"/>
      <c r="I53" s="23"/>
      <c r="J53" s="23"/>
      <c r="K53" s="23"/>
      <c r="L53" s="23"/>
      <c r="M53" s="23"/>
      <c r="N53" s="23"/>
      <c r="O53" s="23"/>
      <c r="P53" s="23"/>
      <c r="Q53" s="23"/>
      <c r="R53" s="23"/>
      <c r="S53" s="23"/>
      <c r="T53" s="23"/>
    </row>
    <row r="54" spans="1:20" ht="115.2" x14ac:dyDescent="0.3">
      <c r="A54" s="50" t="s">
        <v>48</v>
      </c>
      <c r="B54" s="51"/>
      <c r="C54" s="51"/>
      <c r="D54" s="52"/>
      <c r="E54" s="110"/>
      <c r="F54" s="2"/>
      <c r="G54" s="20"/>
      <c r="H54" s="23"/>
      <c r="I54" s="23"/>
      <c r="J54" s="23"/>
      <c r="K54" s="23"/>
      <c r="L54" s="23"/>
      <c r="M54" s="23"/>
      <c r="N54" s="23"/>
      <c r="O54" s="23"/>
      <c r="P54" s="23"/>
      <c r="Q54" s="23"/>
      <c r="R54" s="23"/>
      <c r="S54" s="23"/>
      <c r="T54" s="23"/>
    </row>
    <row r="55" spans="1:20" ht="14.4" x14ac:dyDescent="0.3">
      <c r="A55" s="26"/>
      <c r="B55" s="27"/>
      <c r="C55" s="27"/>
      <c r="D55" s="43">
        <f t="shared" ref="D55" si="9">SUM(B55:C55)</f>
        <v>0</v>
      </c>
      <c r="E55" s="110"/>
      <c r="F55" s="2" t="str">
        <f t="shared" si="7"/>
        <v>OK</v>
      </c>
      <c r="G55" s="20"/>
      <c r="H55" s="23"/>
      <c r="I55" s="23"/>
      <c r="J55" s="23"/>
      <c r="K55" s="23"/>
      <c r="L55" s="23"/>
      <c r="M55" s="23"/>
      <c r="N55" s="23"/>
      <c r="O55" s="23"/>
      <c r="P55" s="23"/>
      <c r="Q55" s="23"/>
      <c r="R55" s="23"/>
      <c r="S55" s="23"/>
      <c r="T55" s="23"/>
    </row>
    <row r="56" spans="1:20" ht="14.4" x14ac:dyDescent="0.3">
      <c r="A56" s="26"/>
      <c r="B56" s="27"/>
      <c r="C56" s="27"/>
      <c r="D56" s="43">
        <f t="shared" ref="D56:D65" si="10">SUM(B56:C56)</f>
        <v>0</v>
      </c>
      <c r="E56" s="110"/>
      <c r="F56" s="2" t="str">
        <f t="shared" si="7"/>
        <v>OK</v>
      </c>
      <c r="G56" s="20"/>
      <c r="H56" s="23"/>
      <c r="I56" s="23"/>
      <c r="J56" s="23"/>
      <c r="K56" s="23"/>
      <c r="L56" s="23"/>
      <c r="M56" s="23"/>
      <c r="N56" s="23"/>
      <c r="O56" s="23"/>
      <c r="P56" s="23"/>
      <c r="Q56" s="23"/>
      <c r="R56" s="23"/>
      <c r="S56" s="23"/>
      <c r="T56" s="23"/>
    </row>
    <row r="57" spans="1:20" ht="14.4" x14ac:dyDescent="0.3">
      <c r="A57" s="26"/>
      <c r="B57" s="27"/>
      <c r="C57" s="27"/>
      <c r="D57" s="43">
        <f t="shared" si="10"/>
        <v>0</v>
      </c>
      <c r="E57" s="110"/>
      <c r="F57" s="2" t="str">
        <f t="shared" si="7"/>
        <v>OK</v>
      </c>
      <c r="G57" s="20"/>
      <c r="H57" s="23"/>
      <c r="I57" s="23"/>
      <c r="J57" s="23"/>
      <c r="K57" s="23"/>
      <c r="L57" s="23"/>
      <c r="M57" s="23"/>
      <c r="N57" s="23"/>
      <c r="O57" s="23"/>
      <c r="P57" s="23"/>
      <c r="Q57" s="23"/>
      <c r="R57" s="23"/>
      <c r="S57" s="23"/>
      <c r="T57" s="23"/>
    </row>
    <row r="58" spans="1:20" ht="14.4" x14ac:dyDescent="0.3">
      <c r="A58" s="26"/>
      <c r="B58" s="27"/>
      <c r="C58" s="27"/>
      <c r="D58" s="43">
        <f t="shared" si="10"/>
        <v>0</v>
      </c>
      <c r="E58" s="110"/>
      <c r="F58" s="2" t="str">
        <f t="shared" si="7"/>
        <v>OK</v>
      </c>
      <c r="G58" s="20"/>
      <c r="H58" s="23"/>
      <c r="I58" s="23"/>
      <c r="J58" s="23"/>
      <c r="K58" s="23"/>
      <c r="L58" s="23"/>
      <c r="M58" s="23"/>
      <c r="N58" s="23"/>
      <c r="O58" s="23"/>
      <c r="P58" s="23"/>
      <c r="Q58" s="23"/>
      <c r="R58" s="23"/>
      <c r="S58" s="23"/>
      <c r="T58" s="23"/>
    </row>
    <row r="59" spans="1:20" ht="14.4" x14ac:dyDescent="0.3">
      <c r="A59" s="26"/>
      <c r="B59" s="27"/>
      <c r="C59" s="27"/>
      <c r="D59" s="43">
        <f t="shared" si="10"/>
        <v>0</v>
      </c>
      <c r="E59" s="110"/>
      <c r="F59" s="2" t="str">
        <f t="shared" si="7"/>
        <v>OK</v>
      </c>
      <c r="G59" s="20"/>
      <c r="H59" s="23"/>
      <c r="I59" s="23"/>
      <c r="J59" s="23"/>
      <c r="K59" s="23"/>
      <c r="L59" s="23"/>
      <c r="M59" s="23"/>
      <c r="N59" s="23"/>
      <c r="O59" s="23"/>
      <c r="P59" s="23"/>
      <c r="Q59" s="23"/>
      <c r="R59" s="23"/>
      <c r="S59" s="23"/>
      <c r="T59" s="23"/>
    </row>
    <row r="60" spans="1:20" ht="14.4" x14ac:dyDescent="0.3">
      <c r="A60" s="26"/>
      <c r="B60" s="27"/>
      <c r="C60" s="27"/>
      <c r="D60" s="43">
        <f t="shared" si="10"/>
        <v>0</v>
      </c>
      <c r="E60" s="110"/>
      <c r="F60" s="2" t="str">
        <f t="shared" si="7"/>
        <v>OK</v>
      </c>
      <c r="G60" s="20"/>
      <c r="H60" s="23"/>
      <c r="I60" s="23"/>
      <c r="J60" s="23"/>
      <c r="K60" s="23"/>
      <c r="L60" s="23"/>
      <c r="M60" s="23"/>
      <c r="N60" s="23"/>
      <c r="O60" s="23"/>
      <c r="P60" s="23"/>
      <c r="Q60" s="23"/>
      <c r="R60" s="23"/>
      <c r="S60" s="23"/>
      <c r="T60" s="23"/>
    </row>
    <row r="61" spans="1:20" ht="14.4" x14ac:dyDescent="0.3">
      <c r="A61" s="26"/>
      <c r="B61" s="27"/>
      <c r="C61" s="27"/>
      <c r="D61" s="43">
        <f t="shared" si="10"/>
        <v>0</v>
      </c>
      <c r="E61" s="110"/>
      <c r="F61" s="2" t="str">
        <f t="shared" si="7"/>
        <v>OK</v>
      </c>
      <c r="G61" s="20"/>
      <c r="H61" s="23"/>
      <c r="I61" s="23"/>
      <c r="J61" s="23"/>
      <c r="K61" s="23"/>
      <c r="L61" s="23"/>
      <c r="M61" s="23"/>
      <c r="N61" s="23"/>
      <c r="O61" s="23"/>
      <c r="P61" s="23"/>
      <c r="Q61" s="23"/>
      <c r="R61" s="23"/>
      <c r="S61" s="23"/>
      <c r="T61" s="23"/>
    </row>
    <row r="62" spans="1:20" ht="14.4" x14ac:dyDescent="0.3">
      <c r="A62" s="26"/>
      <c r="B62" s="27"/>
      <c r="C62" s="27"/>
      <c r="D62" s="43">
        <f t="shared" si="10"/>
        <v>0</v>
      </c>
      <c r="E62" s="110"/>
      <c r="F62" s="2" t="str">
        <f t="shared" si="7"/>
        <v>OK</v>
      </c>
      <c r="G62" s="20"/>
      <c r="H62" s="23"/>
      <c r="I62" s="23"/>
      <c r="J62" s="23"/>
      <c r="K62" s="23"/>
      <c r="L62" s="23"/>
      <c r="M62" s="23"/>
      <c r="N62" s="23"/>
      <c r="O62" s="23"/>
      <c r="P62" s="23"/>
      <c r="Q62" s="23"/>
      <c r="R62" s="23"/>
      <c r="S62" s="23"/>
      <c r="T62" s="23"/>
    </row>
    <row r="63" spans="1:20" ht="14.4" x14ac:dyDescent="0.3">
      <c r="A63" s="26"/>
      <c r="B63" s="27"/>
      <c r="C63" s="27"/>
      <c r="D63" s="43">
        <f t="shared" si="10"/>
        <v>0</v>
      </c>
      <c r="E63" s="110"/>
      <c r="F63" s="2" t="str">
        <f t="shared" si="7"/>
        <v>OK</v>
      </c>
      <c r="G63" s="20"/>
      <c r="H63" s="23"/>
      <c r="I63" s="23"/>
      <c r="J63" s="23"/>
      <c r="K63" s="23"/>
      <c r="L63" s="23"/>
      <c r="M63" s="23"/>
      <c r="N63" s="23"/>
      <c r="O63" s="23"/>
      <c r="P63" s="23"/>
      <c r="Q63" s="23"/>
      <c r="R63" s="23"/>
      <c r="S63" s="23"/>
      <c r="T63" s="23"/>
    </row>
    <row r="64" spans="1:20" ht="14.4" thickBot="1" x14ac:dyDescent="0.35">
      <c r="A64" s="29"/>
      <c r="B64" s="27"/>
      <c r="C64" s="27"/>
      <c r="D64" s="43">
        <f t="shared" si="10"/>
        <v>0</v>
      </c>
      <c r="E64" s="110"/>
      <c r="F64" s="2" t="str">
        <f t="shared" si="7"/>
        <v>OK</v>
      </c>
      <c r="G64" s="20"/>
      <c r="H64" s="23"/>
      <c r="I64" s="23"/>
      <c r="J64" s="23"/>
      <c r="K64" s="23"/>
      <c r="L64" s="23"/>
      <c r="M64" s="23"/>
      <c r="N64" s="23"/>
      <c r="O64" s="23"/>
      <c r="P64" s="23"/>
      <c r="Q64" s="23"/>
      <c r="R64" s="23"/>
      <c r="S64" s="23"/>
      <c r="T64" s="23"/>
    </row>
    <row r="65" spans="1:20" ht="14.4" x14ac:dyDescent="0.3">
      <c r="A65" s="44" t="s">
        <v>21</v>
      </c>
      <c r="B65" s="45">
        <f>SUM(B55:B64)</f>
        <v>0</v>
      </c>
      <c r="C65" s="45">
        <f>SUM(C55:C64)</f>
        <v>0</v>
      </c>
      <c r="D65" s="46">
        <f t="shared" si="10"/>
        <v>0</v>
      </c>
      <c r="E65" s="110"/>
      <c r="F65" s="4"/>
      <c r="G65" s="53"/>
      <c r="H65" s="30"/>
      <c r="I65" s="23"/>
      <c r="J65" s="23"/>
      <c r="K65" s="23"/>
      <c r="L65" s="23"/>
      <c r="M65" s="23"/>
      <c r="N65" s="23"/>
      <c r="O65" s="23"/>
      <c r="P65" s="23"/>
      <c r="Q65" s="23"/>
      <c r="R65" s="23"/>
      <c r="S65" s="23"/>
      <c r="T65" s="23"/>
    </row>
    <row r="66" spans="1:20" ht="15" thickBot="1" x14ac:dyDescent="0.35">
      <c r="A66" s="44" t="s">
        <v>38</v>
      </c>
      <c r="B66" s="45">
        <f>SUM(B53,B65)</f>
        <v>0</v>
      </c>
      <c r="C66" s="45">
        <f>SUM(C53,C65)</f>
        <v>0</v>
      </c>
      <c r="D66" s="46">
        <f t="shared" si="0"/>
        <v>0</v>
      </c>
      <c r="E66" s="110"/>
      <c r="F66" s="2"/>
      <c r="G66" s="20"/>
      <c r="H66" s="23"/>
      <c r="I66" s="23"/>
      <c r="J66" s="23"/>
      <c r="K66" s="23"/>
      <c r="L66" s="23"/>
      <c r="M66" s="23"/>
      <c r="N66" s="23"/>
      <c r="O66" s="23"/>
      <c r="P66" s="23"/>
      <c r="Q66" s="23"/>
      <c r="R66" s="23"/>
      <c r="S66" s="23"/>
      <c r="T66" s="23"/>
    </row>
    <row r="67" spans="1:20" ht="15" thickBot="1" x14ac:dyDescent="0.35">
      <c r="A67" s="31" t="s">
        <v>54</v>
      </c>
      <c r="B67" s="39"/>
      <c r="C67" s="39"/>
      <c r="D67" s="41"/>
      <c r="E67" s="104" t="e">
        <f>B78/$B$4</f>
        <v>#DIV/0!</v>
      </c>
      <c r="F67" s="54"/>
      <c r="G67" s="20"/>
      <c r="H67" s="23"/>
      <c r="I67" s="23"/>
      <c r="J67" s="23"/>
      <c r="K67" s="23"/>
      <c r="L67" s="23"/>
      <c r="M67" s="23"/>
      <c r="N67" s="23"/>
      <c r="O67" s="23"/>
      <c r="P67" s="23"/>
      <c r="Q67" s="23"/>
      <c r="R67" s="23"/>
      <c r="S67" s="23"/>
      <c r="T67" s="23"/>
    </row>
    <row r="68" spans="1:20" ht="14.4" x14ac:dyDescent="0.3">
      <c r="A68" s="26"/>
      <c r="B68" s="27"/>
      <c r="C68" s="27"/>
      <c r="D68" s="43">
        <f>SUM(B68:C68)</f>
        <v>0</v>
      </c>
      <c r="E68" s="105"/>
      <c r="F68" s="1" t="str">
        <f t="shared" ref="F68:F89" si="11">IF(AND(B68&gt;0,OR(A68="",B68="")), "Inserire voce di spesa e descrizione","OK")</f>
        <v>OK</v>
      </c>
      <c r="G68" s="20"/>
      <c r="H68" s="23"/>
      <c r="I68" s="23"/>
      <c r="J68" s="23"/>
      <c r="K68" s="23"/>
      <c r="L68" s="23"/>
      <c r="M68" s="23"/>
      <c r="N68" s="23"/>
      <c r="O68" s="23"/>
      <c r="P68" s="23"/>
      <c r="Q68" s="23"/>
      <c r="R68" s="23"/>
      <c r="S68" s="23"/>
      <c r="T68" s="23"/>
    </row>
    <row r="69" spans="1:20" ht="14.4" x14ac:dyDescent="0.3">
      <c r="A69" s="26"/>
      <c r="B69" s="27"/>
      <c r="C69" s="27"/>
      <c r="D69" s="43">
        <f t="shared" ref="D69:D77" si="12">SUM(B69:C69)</f>
        <v>0</v>
      </c>
      <c r="E69" s="105"/>
      <c r="F69" s="1" t="str">
        <f t="shared" si="11"/>
        <v>OK</v>
      </c>
      <c r="G69" s="20"/>
      <c r="H69" s="23"/>
      <c r="I69" s="23"/>
      <c r="J69" s="23"/>
      <c r="K69" s="23"/>
      <c r="L69" s="23"/>
      <c r="M69" s="23"/>
      <c r="N69" s="23"/>
      <c r="O69" s="23"/>
      <c r="P69" s="23"/>
      <c r="Q69" s="23"/>
      <c r="R69" s="23"/>
      <c r="S69" s="23"/>
      <c r="T69" s="23"/>
    </row>
    <row r="70" spans="1:20" ht="14.4" x14ac:dyDescent="0.3">
      <c r="A70" s="26"/>
      <c r="B70" s="27"/>
      <c r="C70" s="27"/>
      <c r="D70" s="43">
        <f t="shared" si="12"/>
        <v>0</v>
      </c>
      <c r="E70" s="105"/>
      <c r="F70" s="1" t="str">
        <f t="shared" si="11"/>
        <v>OK</v>
      </c>
      <c r="G70" s="20"/>
      <c r="H70" s="23"/>
      <c r="I70" s="23"/>
      <c r="J70" s="23"/>
      <c r="K70" s="23"/>
      <c r="L70" s="23"/>
      <c r="M70" s="23"/>
      <c r="N70" s="23"/>
      <c r="O70" s="23"/>
      <c r="P70" s="23"/>
      <c r="Q70" s="23"/>
      <c r="R70" s="23"/>
      <c r="S70" s="23"/>
      <c r="T70" s="23"/>
    </row>
    <row r="71" spans="1:20" ht="14.4" x14ac:dyDescent="0.3">
      <c r="A71" s="26"/>
      <c r="B71" s="27"/>
      <c r="C71" s="27"/>
      <c r="D71" s="43">
        <f t="shared" si="12"/>
        <v>0</v>
      </c>
      <c r="E71" s="105"/>
      <c r="F71" s="1" t="str">
        <f t="shared" si="11"/>
        <v>OK</v>
      </c>
      <c r="G71" s="20"/>
      <c r="H71" s="23"/>
      <c r="I71" s="23"/>
      <c r="J71" s="23"/>
      <c r="K71" s="23"/>
      <c r="L71" s="23"/>
      <c r="M71" s="23"/>
      <c r="N71" s="23"/>
      <c r="O71" s="23"/>
      <c r="P71" s="23"/>
      <c r="Q71" s="23"/>
      <c r="R71" s="23"/>
      <c r="S71" s="23"/>
      <c r="T71" s="23"/>
    </row>
    <row r="72" spans="1:20" ht="14.4" x14ac:dyDescent="0.3">
      <c r="A72" s="26"/>
      <c r="B72" s="27"/>
      <c r="C72" s="27"/>
      <c r="D72" s="43">
        <f t="shared" si="12"/>
        <v>0</v>
      </c>
      <c r="E72" s="105"/>
      <c r="F72" s="1" t="str">
        <f t="shared" si="11"/>
        <v>OK</v>
      </c>
      <c r="G72" s="20"/>
      <c r="H72" s="23"/>
      <c r="I72" s="23"/>
      <c r="J72" s="23"/>
      <c r="K72" s="23"/>
      <c r="L72" s="23"/>
      <c r="M72" s="23"/>
      <c r="N72" s="23"/>
      <c r="O72" s="23"/>
      <c r="P72" s="23"/>
      <c r="Q72" s="23"/>
      <c r="R72" s="23"/>
      <c r="S72" s="23"/>
      <c r="T72" s="23"/>
    </row>
    <row r="73" spans="1:20" ht="14.4" x14ac:dyDescent="0.3">
      <c r="A73" s="26"/>
      <c r="B73" s="27"/>
      <c r="C73" s="27"/>
      <c r="D73" s="43">
        <f t="shared" si="12"/>
        <v>0</v>
      </c>
      <c r="E73" s="105"/>
      <c r="F73" s="1" t="str">
        <f t="shared" si="11"/>
        <v>OK</v>
      </c>
      <c r="G73" s="20"/>
      <c r="H73" s="23"/>
      <c r="I73" s="23"/>
      <c r="J73" s="23"/>
      <c r="K73" s="23"/>
      <c r="L73" s="23"/>
      <c r="M73" s="23"/>
      <c r="N73" s="23"/>
      <c r="O73" s="23"/>
      <c r="P73" s="23"/>
      <c r="Q73" s="23"/>
      <c r="R73" s="23"/>
      <c r="S73" s="23"/>
      <c r="T73" s="23"/>
    </row>
    <row r="74" spans="1:20" ht="14.4" x14ac:dyDescent="0.3">
      <c r="A74" s="26"/>
      <c r="B74" s="27"/>
      <c r="C74" s="27"/>
      <c r="D74" s="43">
        <f t="shared" si="12"/>
        <v>0</v>
      </c>
      <c r="E74" s="105"/>
      <c r="F74" s="1" t="str">
        <f t="shared" si="11"/>
        <v>OK</v>
      </c>
      <c r="G74" s="20"/>
      <c r="H74" s="23"/>
      <c r="I74" s="23"/>
      <c r="J74" s="23"/>
      <c r="K74" s="23"/>
      <c r="L74" s="23"/>
      <c r="M74" s="23"/>
      <c r="N74" s="23"/>
      <c r="O74" s="23"/>
      <c r="P74" s="23"/>
      <c r="Q74" s="23"/>
      <c r="R74" s="23"/>
      <c r="S74" s="23"/>
      <c r="T74" s="23"/>
    </row>
    <row r="75" spans="1:20" ht="14.4" x14ac:dyDescent="0.3">
      <c r="A75" s="26"/>
      <c r="B75" s="27"/>
      <c r="C75" s="27"/>
      <c r="D75" s="43">
        <f t="shared" si="12"/>
        <v>0</v>
      </c>
      <c r="E75" s="105"/>
      <c r="F75" s="1" t="str">
        <f t="shared" si="11"/>
        <v>OK</v>
      </c>
      <c r="G75" s="20"/>
      <c r="H75" s="23"/>
      <c r="I75" s="23"/>
      <c r="J75" s="23"/>
      <c r="K75" s="23"/>
      <c r="L75" s="23"/>
      <c r="M75" s="23"/>
      <c r="N75" s="23"/>
      <c r="O75" s="23"/>
      <c r="P75" s="23"/>
      <c r="Q75" s="23"/>
      <c r="R75" s="23"/>
      <c r="S75" s="23"/>
      <c r="T75" s="23"/>
    </row>
    <row r="76" spans="1:20" ht="14.4" x14ac:dyDescent="0.3">
      <c r="A76" s="26"/>
      <c r="B76" s="27"/>
      <c r="C76" s="27"/>
      <c r="D76" s="43">
        <f t="shared" si="12"/>
        <v>0</v>
      </c>
      <c r="E76" s="105"/>
      <c r="F76" s="1" t="str">
        <f t="shared" si="11"/>
        <v>OK</v>
      </c>
      <c r="G76" s="20"/>
      <c r="H76" s="23"/>
      <c r="I76" s="23"/>
      <c r="J76" s="23"/>
      <c r="K76" s="23"/>
      <c r="L76" s="23"/>
      <c r="M76" s="23"/>
      <c r="N76" s="23"/>
      <c r="O76" s="23"/>
      <c r="P76" s="23"/>
      <c r="Q76" s="23"/>
      <c r="R76" s="23"/>
      <c r="S76" s="23"/>
      <c r="T76" s="23"/>
    </row>
    <row r="77" spans="1:20" ht="14.4" x14ac:dyDescent="0.3">
      <c r="A77" s="26"/>
      <c r="B77" s="27"/>
      <c r="C77" s="27"/>
      <c r="D77" s="43">
        <f t="shared" si="12"/>
        <v>0</v>
      </c>
      <c r="E77" s="105"/>
      <c r="F77" s="1" t="str">
        <f t="shared" si="11"/>
        <v>OK</v>
      </c>
      <c r="G77" s="20"/>
      <c r="H77" s="23"/>
      <c r="I77" s="23"/>
      <c r="J77" s="23"/>
      <c r="K77" s="23"/>
      <c r="L77" s="23"/>
      <c r="M77" s="23"/>
      <c r="N77" s="23"/>
      <c r="O77" s="23"/>
      <c r="P77" s="23"/>
      <c r="Q77" s="23"/>
      <c r="R77" s="23"/>
      <c r="S77" s="23"/>
      <c r="T77" s="23"/>
    </row>
    <row r="78" spans="1:20" ht="15" thickBot="1" x14ac:dyDescent="0.35">
      <c r="A78" s="44" t="s">
        <v>51</v>
      </c>
      <c r="B78" s="45">
        <f>SUM(B68:B77)</f>
        <v>0</v>
      </c>
      <c r="C78" s="45">
        <f>SUM(C68:C77)</f>
        <v>0</v>
      </c>
      <c r="D78" s="46">
        <f t="shared" ref="D78:D90" si="13">SUM(B78:C78)</f>
        <v>0</v>
      </c>
      <c r="E78" s="106"/>
      <c r="F78" s="3" t="e">
        <f>IF(E67&lt;=3%,"OK","Esubero di spesa")</f>
        <v>#DIV/0!</v>
      </c>
      <c r="G78" s="20"/>
      <c r="H78" s="23"/>
      <c r="I78" s="23"/>
      <c r="J78" s="23"/>
      <c r="K78" s="23"/>
      <c r="L78" s="23"/>
      <c r="M78" s="23"/>
      <c r="N78" s="23"/>
      <c r="O78" s="23"/>
      <c r="P78" s="23"/>
      <c r="Q78" s="23"/>
      <c r="R78" s="23"/>
      <c r="S78" s="23"/>
      <c r="T78" s="23"/>
    </row>
    <row r="79" spans="1:20" ht="14.4" x14ac:dyDescent="0.3">
      <c r="A79" s="31" t="s">
        <v>53</v>
      </c>
      <c r="B79" s="39"/>
      <c r="C79" s="39"/>
      <c r="D79" s="43"/>
      <c r="E79" s="104" t="e">
        <f>B91/$B$4</f>
        <v>#DIV/0!</v>
      </c>
      <c r="F79" s="1"/>
      <c r="G79" s="20"/>
      <c r="H79" s="23"/>
      <c r="I79" s="23"/>
      <c r="J79" s="23"/>
      <c r="K79" s="23"/>
      <c r="L79" s="23"/>
      <c r="M79" s="23"/>
      <c r="N79" s="23"/>
      <c r="O79" s="23"/>
      <c r="P79" s="23"/>
      <c r="Q79" s="23"/>
      <c r="R79" s="23"/>
      <c r="S79" s="23"/>
      <c r="T79" s="23"/>
    </row>
    <row r="80" spans="1:20" ht="14.4" x14ac:dyDescent="0.3">
      <c r="A80" s="26"/>
      <c r="B80" s="27"/>
      <c r="C80" s="27"/>
      <c r="D80" s="43">
        <f t="shared" si="13"/>
        <v>0</v>
      </c>
      <c r="E80" s="105"/>
      <c r="F80" s="1" t="str">
        <f t="shared" si="11"/>
        <v>OK</v>
      </c>
      <c r="G80" s="20"/>
      <c r="H80" s="23"/>
      <c r="I80" s="23"/>
      <c r="J80" s="23"/>
      <c r="K80" s="23"/>
      <c r="L80" s="23"/>
      <c r="M80" s="23"/>
      <c r="N80" s="23"/>
      <c r="O80" s="23"/>
      <c r="P80" s="23"/>
      <c r="Q80" s="23"/>
      <c r="R80" s="23"/>
      <c r="S80" s="23"/>
      <c r="T80" s="23"/>
    </row>
    <row r="81" spans="1:20" ht="14.4" x14ac:dyDescent="0.3">
      <c r="A81" s="26"/>
      <c r="B81" s="27"/>
      <c r="C81" s="27"/>
      <c r="D81" s="43">
        <f t="shared" si="13"/>
        <v>0</v>
      </c>
      <c r="E81" s="105"/>
      <c r="F81" s="1" t="str">
        <f t="shared" si="11"/>
        <v>OK</v>
      </c>
      <c r="G81" s="20"/>
      <c r="H81" s="23"/>
      <c r="I81" s="23"/>
      <c r="J81" s="23"/>
      <c r="K81" s="23"/>
      <c r="L81" s="23"/>
      <c r="M81" s="23"/>
      <c r="N81" s="23"/>
      <c r="O81" s="23"/>
      <c r="P81" s="23"/>
      <c r="Q81" s="23"/>
      <c r="R81" s="23"/>
      <c r="S81" s="23"/>
      <c r="T81" s="23"/>
    </row>
    <row r="82" spans="1:20" ht="14.4" x14ac:dyDescent="0.3">
      <c r="A82" s="26"/>
      <c r="B82" s="27"/>
      <c r="C82" s="27"/>
      <c r="D82" s="43">
        <f t="shared" si="13"/>
        <v>0</v>
      </c>
      <c r="E82" s="105"/>
      <c r="F82" s="1" t="str">
        <f t="shared" si="11"/>
        <v>OK</v>
      </c>
      <c r="G82" s="20"/>
      <c r="H82" s="23"/>
      <c r="I82" s="23"/>
      <c r="J82" s="23"/>
      <c r="K82" s="23"/>
      <c r="L82" s="23"/>
      <c r="M82" s="23"/>
      <c r="N82" s="23"/>
      <c r="O82" s="23"/>
      <c r="P82" s="23"/>
      <c r="Q82" s="23"/>
      <c r="R82" s="23"/>
      <c r="S82" s="23"/>
      <c r="T82" s="23"/>
    </row>
    <row r="83" spans="1:20" ht="14.4" x14ac:dyDescent="0.3">
      <c r="A83" s="26"/>
      <c r="B83" s="27"/>
      <c r="C83" s="27"/>
      <c r="D83" s="43">
        <f t="shared" si="13"/>
        <v>0</v>
      </c>
      <c r="E83" s="105"/>
      <c r="F83" s="1" t="str">
        <f t="shared" si="11"/>
        <v>OK</v>
      </c>
      <c r="G83" s="20"/>
      <c r="H83" s="23"/>
      <c r="I83" s="23"/>
      <c r="J83" s="23"/>
      <c r="K83" s="23"/>
      <c r="L83" s="23"/>
      <c r="M83" s="23"/>
      <c r="N83" s="23"/>
      <c r="O83" s="23"/>
      <c r="P83" s="23"/>
      <c r="Q83" s="23"/>
      <c r="R83" s="23"/>
      <c r="S83" s="23"/>
      <c r="T83" s="23"/>
    </row>
    <row r="84" spans="1:20" ht="14.4" x14ac:dyDescent="0.3">
      <c r="A84" s="26"/>
      <c r="B84" s="27"/>
      <c r="C84" s="27"/>
      <c r="D84" s="43">
        <f t="shared" si="13"/>
        <v>0</v>
      </c>
      <c r="E84" s="105"/>
      <c r="F84" s="1" t="str">
        <f t="shared" si="11"/>
        <v>OK</v>
      </c>
      <c r="G84" s="20"/>
      <c r="H84" s="23"/>
      <c r="I84" s="23"/>
      <c r="J84" s="23"/>
      <c r="K84" s="23"/>
      <c r="L84" s="23"/>
      <c r="M84" s="23"/>
      <c r="N84" s="23"/>
      <c r="O84" s="23"/>
      <c r="P84" s="23"/>
      <c r="Q84" s="23"/>
      <c r="R84" s="23"/>
      <c r="S84" s="23"/>
      <c r="T84" s="23"/>
    </row>
    <row r="85" spans="1:20" ht="14.4" x14ac:dyDescent="0.3">
      <c r="A85" s="26"/>
      <c r="B85" s="27"/>
      <c r="C85" s="27"/>
      <c r="D85" s="43">
        <f t="shared" si="13"/>
        <v>0</v>
      </c>
      <c r="E85" s="105"/>
      <c r="F85" s="1" t="str">
        <f t="shared" si="11"/>
        <v>OK</v>
      </c>
      <c r="G85" s="20"/>
      <c r="H85" s="23"/>
      <c r="I85" s="23"/>
      <c r="J85" s="23"/>
      <c r="K85" s="23"/>
      <c r="L85" s="23"/>
      <c r="M85" s="23"/>
      <c r="N85" s="23"/>
      <c r="O85" s="23"/>
      <c r="P85" s="23"/>
      <c r="Q85" s="23"/>
      <c r="R85" s="23"/>
      <c r="S85" s="23"/>
      <c r="T85" s="23"/>
    </row>
    <row r="86" spans="1:20" ht="14.4" x14ac:dyDescent="0.3">
      <c r="A86" s="26"/>
      <c r="B86" s="27"/>
      <c r="C86" s="27"/>
      <c r="D86" s="43">
        <f t="shared" si="13"/>
        <v>0</v>
      </c>
      <c r="E86" s="105"/>
      <c r="F86" s="1" t="str">
        <f t="shared" si="11"/>
        <v>OK</v>
      </c>
      <c r="G86" s="20"/>
      <c r="H86" s="23"/>
      <c r="I86" s="23"/>
      <c r="J86" s="23"/>
      <c r="K86" s="23"/>
      <c r="L86" s="23"/>
      <c r="M86" s="23"/>
      <c r="N86" s="23"/>
      <c r="O86" s="23"/>
      <c r="P86" s="23"/>
      <c r="Q86" s="23"/>
      <c r="R86" s="23"/>
      <c r="S86" s="23"/>
      <c r="T86" s="23"/>
    </row>
    <row r="87" spans="1:20" ht="14.4" x14ac:dyDescent="0.3">
      <c r="A87" s="26"/>
      <c r="B87" s="27"/>
      <c r="C87" s="27"/>
      <c r="D87" s="43">
        <f t="shared" si="13"/>
        <v>0</v>
      </c>
      <c r="E87" s="105"/>
      <c r="F87" s="1" t="str">
        <f t="shared" si="11"/>
        <v>OK</v>
      </c>
      <c r="G87" s="20"/>
      <c r="H87" s="23"/>
      <c r="I87" s="23"/>
      <c r="J87" s="23"/>
      <c r="K87" s="23"/>
      <c r="L87" s="23"/>
      <c r="M87" s="23"/>
      <c r="N87" s="23"/>
      <c r="O87" s="23"/>
      <c r="P87" s="23"/>
      <c r="Q87" s="23"/>
      <c r="R87" s="23"/>
      <c r="S87" s="23"/>
      <c r="T87" s="23"/>
    </row>
    <row r="88" spans="1:20" ht="14.4" x14ac:dyDescent="0.3">
      <c r="A88" s="26"/>
      <c r="B88" s="27"/>
      <c r="C88" s="27"/>
      <c r="D88" s="43">
        <f t="shared" si="13"/>
        <v>0</v>
      </c>
      <c r="E88" s="105"/>
      <c r="F88" s="1" t="str">
        <f t="shared" si="11"/>
        <v>OK</v>
      </c>
      <c r="G88" s="20"/>
      <c r="H88" s="23"/>
      <c r="I88" s="23"/>
      <c r="J88" s="23"/>
      <c r="K88" s="23"/>
      <c r="L88" s="23"/>
      <c r="M88" s="23"/>
      <c r="N88" s="23"/>
      <c r="O88" s="23"/>
      <c r="P88" s="23"/>
      <c r="Q88" s="23"/>
      <c r="R88" s="23"/>
      <c r="S88" s="23"/>
      <c r="T88" s="23"/>
    </row>
    <row r="89" spans="1:20" ht="14.4" x14ac:dyDescent="0.3">
      <c r="A89" s="26"/>
      <c r="B89" s="27"/>
      <c r="C89" s="27"/>
      <c r="D89" s="43">
        <f t="shared" si="13"/>
        <v>0</v>
      </c>
      <c r="E89" s="105"/>
      <c r="F89" s="1" t="str">
        <f t="shared" si="11"/>
        <v>OK</v>
      </c>
      <c r="G89" s="20"/>
      <c r="H89" s="23"/>
      <c r="I89" s="23"/>
      <c r="J89" s="23"/>
      <c r="K89" s="23"/>
      <c r="L89" s="23"/>
      <c r="M89" s="23"/>
      <c r="N89" s="23"/>
      <c r="O89" s="23"/>
      <c r="P89" s="23"/>
      <c r="Q89" s="23"/>
      <c r="R89" s="23"/>
      <c r="S89" s="23"/>
      <c r="T89" s="23"/>
    </row>
    <row r="90" spans="1:20" ht="15" thickBot="1" x14ac:dyDescent="0.35">
      <c r="A90" s="44" t="s">
        <v>52</v>
      </c>
      <c r="B90" s="45">
        <f>SUM(B80:B89)</f>
        <v>0</v>
      </c>
      <c r="C90" s="45">
        <f>SUM(C80:C89)</f>
        <v>0</v>
      </c>
      <c r="D90" s="46">
        <f t="shared" si="13"/>
        <v>0</v>
      </c>
      <c r="E90" s="106"/>
      <c r="F90" s="3" t="e">
        <f>IF(E79&lt;=10%,"OK","Esubero di spesa")</f>
        <v>#DIV/0!</v>
      </c>
      <c r="G90" s="20"/>
      <c r="H90" s="23"/>
      <c r="I90" s="23"/>
      <c r="J90" s="23"/>
      <c r="K90" s="23"/>
      <c r="L90" s="23"/>
      <c r="M90" s="23"/>
      <c r="N90" s="23"/>
      <c r="O90" s="23"/>
      <c r="P90" s="23"/>
      <c r="Q90" s="23"/>
      <c r="R90" s="23"/>
      <c r="S90" s="23"/>
      <c r="T90" s="23"/>
    </row>
    <row r="91" spans="1:20" ht="15" thickBot="1" x14ac:dyDescent="0.35">
      <c r="A91" s="49" t="s">
        <v>50</v>
      </c>
      <c r="B91" s="45">
        <f>SUM(B78,B90)</f>
        <v>0</v>
      </c>
      <c r="C91" s="45">
        <f>SUM(C78,C90)</f>
        <v>0</v>
      </c>
      <c r="D91" s="46">
        <f t="shared" ref="D91" si="14">SUM(B91:C91)</f>
        <v>0</v>
      </c>
      <c r="E91" s="55"/>
      <c r="F91" s="3"/>
      <c r="G91" s="20"/>
      <c r="H91" s="23"/>
      <c r="I91" s="23"/>
      <c r="J91" s="23"/>
      <c r="K91" s="23"/>
      <c r="L91" s="23"/>
      <c r="M91" s="23"/>
      <c r="N91" s="23"/>
      <c r="O91" s="23"/>
      <c r="P91" s="23"/>
      <c r="Q91" s="23"/>
      <c r="R91" s="23"/>
      <c r="S91" s="23"/>
      <c r="T91" s="23"/>
    </row>
    <row r="92" spans="1:20" ht="14.4" x14ac:dyDescent="0.25">
      <c r="A92" s="56"/>
      <c r="B92" s="39"/>
      <c r="C92" s="39"/>
      <c r="D92" s="57"/>
      <c r="E92" s="21"/>
      <c r="F92" s="20"/>
      <c r="G92" s="20"/>
      <c r="H92" s="23"/>
      <c r="I92" s="23"/>
      <c r="J92" s="23"/>
      <c r="K92" s="23"/>
      <c r="L92" s="23"/>
      <c r="M92" s="23"/>
      <c r="N92" s="23"/>
      <c r="O92" s="23"/>
      <c r="P92" s="23"/>
      <c r="Q92" s="23"/>
      <c r="R92" s="23"/>
      <c r="S92" s="23"/>
      <c r="T92" s="23"/>
    </row>
    <row r="93" spans="1:20" x14ac:dyDescent="0.25">
      <c r="A93" s="20"/>
      <c r="B93" s="20"/>
      <c r="C93" s="20"/>
      <c r="D93" s="20"/>
      <c r="E93" s="21"/>
      <c r="F93" s="20"/>
      <c r="G93" s="20"/>
      <c r="H93" s="23"/>
      <c r="I93" s="23"/>
      <c r="J93" s="23"/>
      <c r="K93" s="23"/>
      <c r="L93" s="23"/>
      <c r="M93" s="23"/>
      <c r="N93" s="23"/>
      <c r="O93" s="23"/>
      <c r="P93" s="23"/>
      <c r="Q93" s="23"/>
      <c r="R93" s="23"/>
      <c r="S93" s="23"/>
      <c r="T93" s="23"/>
    </row>
    <row r="94" spans="1:20" x14ac:dyDescent="0.25">
      <c r="A94" s="23"/>
      <c r="B94" s="23"/>
      <c r="C94" s="23"/>
      <c r="D94" s="23"/>
      <c r="F94" s="23"/>
      <c r="G94" s="23"/>
      <c r="H94" s="23"/>
      <c r="I94" s="23"/>
      <c r="J94" s="23"/>
      <c r="K94" s="23"/>
      <c r="L94" s="23"/>
      <c r="M94" s="23"/>
      <c r="N94" s="23"/>
      <c r="O94" s="23"/>
      <c r="P94" s="23"/>
      <c r="Q94" s="23"/>
      <c r="R94" s="23"/>
      <c r="S94" s="23"/>
      <c r="T94" s="23"/>
    </row>
  </sheetData>
  <sheetProtection algorithmName="SHA-512" hashValue="y4K6m+7ZH3yQiYaZE5mu0fdSafe/YKtGYafe2T824nT2K5NrAQG+LsuajEy7jsvTDby8ualBfD6139ANyni3bw==" saltValue="4YsMeuGumkvHYyxS9xXJ3A==" spinCount="100000" sheet="1" objects="1" scenarios="1" formatRows="0"/>
  <mergeCells count="7">
    <mergeCell ref="E67:E78"/>
    <mergeCell ref="E79:E90"/>
    <mergeCell ref="A1:D1"/>
    <mergeCell ref="A2:D2"/>
    <mergeCell ref="E5:E29"/>
    <mergeCell ref="E42:E66"/>
    <mergeCell ref="E30:E41"/>
  </mergeCells>
  <conditionalFormatting sqref="E67">
    <cfRule type="expression" dxfId="50" priority="1">
      <formula>$E$9="OK"</formula>
    </cfRule>
    <cfRule type="expression" dxfId="49" priority="2">
      <formula>$E$9="NO"</formula>
    </cfRule>
  </conditionalFormatting>
  <conditionalFormatting sqref="F4">
    <cfRule type="containsText" dxfId="48" priority="40" operator="containsText" text="OK">
      <formula>NOT(ISERROR(SEARCH("OK",F4)))</formula>
    </cfRule>
    <cfRule type="containsText" dxfId="47" priority="39" operator="containsText" text="Il costo totale ammissibile non deve essere inferiore a € 30.000,00 e non deve essere superiore a € 500.000,00">
      <formula>NOT(ISERROR(SEARCH("Il costo totale ammissibile non deve essere inferiore a € 30.000,00 e non deve essere superiore a € 500.000,00",F4)))</formula>
    </cfRule>
  </conditionalFormatting>
  <conditionalFormatting sqref="F6:F28">
    <cfRule type="containsText" dxfId="46" priority="101" stopIfTrue="1" operator="containsText" text="OK">
      <formula>NOT(ISERROR(SEARCH("OK",F6)))</formula>
    </cfRule>
    <cfRule type="containsText" dxfId="45" priority="100" stopIfTrue="1" operator="containsText" text="Check">
      <formula>NOT(ISERROR(SEARCH("Check",F6)))</formula>
    </cfRule>
    <cfRule type="containsText" dxfId="44" priority="99" stopIfTrue="1" operator="containsText" text="Inserire voce di spesa e descrizione">
      <formula>NOT(ISERROR(SEARCH("Inserire voce di spesa e descrizione",F6)))</formula>
    </cfRule>
  </conditionalFormatting>
  <conditionalFormatting sqref="F29">
    <cfRule type="containsText" dxfId="43" priority="62" stopIfTrue="1" operator="containsText" text="OK">
      <formula>NOT(ISERROR(SEARCH("OK",F29)))</formula>
    </cfRule>
    <cfRule type="containsText" dxfId="42" priority="61" stopIfTrue="1" operator="containsText" text="Check">
      <formula>NOT(ISERROR(SEARCH("Check",F29)))</formula>
    </cfRule>
  </conditionalFormatting>
  <conditionalFormatting sqref="F29:F30">
    <cfRule type="containsText" dxfId="41" priority="31" stopIfTrue="1" operator="containsText" text="Esubero di spesa">
      <formula>NOT(ISERROR(SEARCH("Esubero di spesa",F29)))</formula>
    </cfRule>
    <cfRule type="containsText" dxfId="40" priority="35" stopIfTrue="1" operator="containsText" text="OK">
      <formula>NOT(ISERROR(SEARCH("OK",F29)))</formula>
    </cfRule>
    <cfRule type="containsText" dxfId="39" priority="34" stopIfTrue="1" operator="containsText" text="Check">
      <formula>NOT(ISERROR(SEARCH("Check",F29)))</formula>
    </cfRule>
  </conditionalFormatting>
  <conditionalFormatting sqref="F30">
    <cfRule type="containsText" dxfId="38" priority="33" stopIfTrue="1" operator="containsText" text="OK">
      <formula>NOT(ISERROR(SEARCH("OK",F30)))</formula>
    </cfRule>
    <cfRule type="containsText" dxfId="37" priority="32" stopIfTrue="1" operator="containsText" text="Check">
      <formula>NOT(ISERROR(SEARCH("Check",F30)))</formula>
    </cfRule>
  </conditionalFormatting>
  <conditionalFormatting sqref="F31:F40">
    <cfRule type="containsText" dxfId="36" priority="28" stopIfTrue="1" operator="containsText" text="Inserire voce di spesa e descrizione">
      <formula>NOT(ISERROR(SEARCH("Inserire voce di spesa e descrizione",F31)))</formula>
    </cfRule>
    <cfRule type="containsText" dxfId="35" priority="29" stopIfTrue="1" operator="containsText" text="Check">
      <formula>NOT(ISERROR(SEARCH("Check",F31)))</formula>
    </cfRule>
    <cfRule type="containsText" dxfId="34" priority="30" stopIfTrue="1" operator="containsText" text="OK">
      <formula>NOT(ISERROR(SEARCH("OK",F31)))</formula>
    </cfRule>
  </conditionalFormatting>
  <conditionalFormatting sqref="F41">
    <cfRule type="containsText" dxfId="33" priority="27" stopIfTrue="1" operator="containsText" text="OK">
      <formula>NOT(ISERROR(SEARCH("OK",F41)))</formula>
    </cfRule>
    <cfRule type="containsText" dxfId="32" priority="26" stopIfTrue="1" operator="containsText" text="Check">
      <formula>NOT(ISERROR(SEARCH("Check",F41)))</formula>
    </cfRule>
    <cfRule type="containsText" dxfId="31" priority="25" stopIfTrue="1" operator="containsText" text="OK">
      <formula>NOT(ISERROR(SEARCH("OK",F41)))</formula>
    </cfRule>
    <cfRule type="containsText" dxfId="30" priority="24" stopIfTrue="1" operator="containsText" text="Check">
      <formula>NOT(ISERROR(SEARCH("Check",F41)))</formula>
    </cfRule>
    <cfRule type="containsText" dxfId="29" priority="23" stopIfTrue="1" operator="containsText" text="Esubero di spesa">
      <formula>NOT(ISERROR(SEARCH("Esubero di spesa",F41)))</formula>
    </cfRule>
  </conditionalFormatting>
  <conditionalFormatting sqref="F42:F66 F68:F77 F79:F89">
    <cfRule type="containsText" dxfId="28" priority="124" stopIfTrue="1" operator="containsText" text="Inserire voce di spesa e descrizione">
      <formula>NOT(ISERROR(SEARCH("Inserire voce di spesa e descrizione",F42)))</formula>
    </cfRule>
    <cfRule type="containsText" dxfId="27" priority="128" stopIfTrue="1" operator="containsText" text="Check">
      <formula>NOT(ISERROR(SEARCH("Check",F42)))</formula>
    </cfRule>
    <cfRule type="containsText" dxfId="26" priority="129" stopIfTrue="1" operator="containsText" text="OK">
      <formula>NOT(ISERROR(SEARCH("OK",F42)))</formula>
    </cfRule>
  </conditionalFormatting>
  <conditionalFormatting sqref="F78">
    <cfRule type="containsText" dxfId="25" priority="12" stopIfTrue="1" operator="containsText" text="OK">
      <formula>NOT(ISERROR(SEARCH("OK",F78)))</formula>
    </cfRule>
    <cfRule type="containsText" dxfId="24" priority="11" stopIfTrue="1" operator="containsText" text="Check">
      <formula>NOT(ISERROR(SEARCH("Check",F78)))</formula>
    </cfRule>
    <cfRule type="containsText" dxfId="23" priority="10" stopIfTrue="1" operator="containsText" text="OK">
      <formula>NOT(ISERROR(SEARCH("OK",F78)))</formula>
    </cfRule>
    <cfRule type="containsText" dxfId="22" priority="9" stopIfTrue="1" operator="containsText" text="Check">
      <formula>NOT(ISERROR(SEARCH("Check",F78)))</formula>
    </cfRule>
    <cfRule type="containsText" dxfId="21" priority="8" stopIfTrue="1" operator="containsText" text="Esubero di spesa">
      <formula>NOT(ISERROR(SEARCH("Esubero di spesa",F78)))</formula>
    </cfRule>
  </conditionalFormatting>
  <conditionalFormatting sqref="F90">
    <cfRule type="containsText" dxfId="20" priority="4" stopIfTrue="1" operator="containsText" text="Check">
      <formula>NOT(ISERROR(SEARCH("Check",F90)))</formula>
    </cfRule>
    <cfRule type="containsText" dxfId="19" priority="5" stopIfTrue="1" operator="containsText" text="OK">
      <formula>NOT(ISERROR(SEARCH("OK",F90)))</formula>
    </cfRule>
  </conditionalFormatting>
  <conditionalFormatting sqref="F90:F91">
    <cfRule type="containsText" dxfId="18" priority="3" stopIfTrue="1" operator="containsText" text="Esubero di spesa">
      <formula>NOT(ISERROR(SEARCH("Esubero di spesa",F90)))</formula>
    </cfRule>
    <cfRule type="containsText" dxfId="17" priority="7" stopIfTrue="1" operator="containsText" text="OK">
      <formula>NOT(ISERROR(SEARCH("OK",F90)))</formula>
    </cfRule>
    <cfRule type="containsText" dxfId="16" priority="6" stopIfTrue="1" operator="containsText" text="Check">
      <formula>NOT(ISERROR(SEARCH("Check",F90)))</formula>
    </cfRule>
  </conditionalFormatting>
  <conditionalFormatting sqref="F91">
    <cfRule type="containsText" dxfId="15" priority="51" stopIfTrue="1" operator="containsText" text="Check">
      <formula>NOT(ISERROR(SEARCH("Check",F91)))</formula>
    </cfRule>
    <cfRule type="containsText" dxfId="14" priority="52" stopIfTrue="1" operator="containsText" text="OK">
      <formula>NOT(ISERROR(SEARCH("OK",F91)))</formula>
    </cfRule>
  </conditionalFormatting>
  <pageMargins left="0.19685039370078741" right="0.19685039370078741" top="0.19685039370078741" bottom="0.19685039370078741" header="0.31496062992125984" footer="0.31496062992125984"/>
  <pageSetup paperSize="9" scale="9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35EC0-5B14-45E2-9EE1-7A0EBF680346}">
  <dimension ref="A1:A3"/>
  <sheetViews>
    <sheetView workbookViewId="0">
      <selection activeCell="A3" sqref="A3"/>
    </sheetView>
  </sheetViews>
  <sheetFormatPr defaultRowHeight="13.2" x14ac:dyDescent="0.25"/>
  <cols>
    <col min="1" max="1" width="201.109375" style="58" customWidth="1"/>
    <col min="2" max="16384" width="8.88671875" style="58"/>
  </cols>
  <sheetData>
    <row r="1" spans="1:1" ht="15.6" x14ac:dyDescent="0.25">
      <c r="A1" s="60" t="s">
        <v>105</v>
      </c>
    </row>
    <row r="2" spans="1:1" ht="13.8" x14ac:dyDescent="0.25">
      <c r="A2" s="61" t="s">
        <v>106</v>
      </c>
    </row>
    <row r="3" spans="1:1" ht="309.60000000000002" customHeight="1" x14ac:dyDescent="0.25">
      <c r="A3" s="59"/>
    </row>
  </sheetData>
  <sheetProtection algorithmName="SHA-512" hashValue="k3fDMwo6E7QdZV8h3QCortDhpfNJtgyMtRR2oQjdakfXUL2Wb1exebYwXECeT8DeR1Nei77ISXngfFP3zvdsNg==" saltValue="xk95z2nLEO3rlh+kWMARiA==" spinCount="100000" sheet="1" objects="1" scenarios="1" formatRows="0"/>
  <pageMargins left="0.7" right="0.7" top="0.75" bottom="0.75" header="0.3" footer="0.3"/>
  <pageSetup paperSize="9"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ECF94-6B51-4A8A-AEC3-26967799B05C}">
  <dimension ref="A1:J19"/>
  <sheetViews>
    <sheetView topLeftCell="A4" workbookViewId="0">
      <selection activeCell="G15" sqref="G15:G16"/>
    </sheetView>
  </sheetViews>
  <sheetFormatPr defaultRowHeight="13.2" x14ac:dyDescent="0.25"/>
  <cols>
    <col min="1" max="1" width="46.33203125" style="58" bestFit="1" customWidth="1"/>
    <col min="2" max="2" width="15" style="58" customWidth="1"/>
    <col min="3" max="3" width="27.33203125" style="58" customWidth="1"/>
    <col min="4" max="4" width="19.6640625" style="58" customWidth="1"/>
    <col min="5" max="5" width="12.88671875" style="58" customWidth="1"/>
    <col min="6" max="6" width="13.5546875" style="58" customWidth="1"/>
    <col min="7" max="7" width="18.44140625" style="58" bestFit="1" customWidth="1"/>
    <col min="8" max="8" width="18" style="58" customWidth="1"/>
    <col min="9" max="9" width="14" style="58" customWidth="1"/>
    <col min="10" max="10" width="10.33203125" style="58" bestFit="1" customWidth="1"/>
    <col min="11" max="16384" width="8.88671875" style="58"/>
  </cols>
  <sheetData>
    <row r="1" spans="1:9" ht="15.6" x14ac:dyDescent="0.25">
      <c r="A1" s="68" t="s">
        <v>28</v>
      </c>
      <c r="B1" s="69"/>
      <c r="C1" s="69"/>
      <c r="D1" s="69"/>
      <c r="E1" s="69"/>
      <c r="F1" s="69"/>
      <c r="G1" s="21"/>
      <c r="H1" s="65"/>
      <c r="I1" s="65"/>
    </row>
    <row r="2" spans="1:9" ht="13.8" x14ac:dyDescent="0.25">
      <c r="A2" s="70"/>
      <c r="B2" s="21"/>
      <c r="C2" s="21"/>
      <c r="D2" s="21"/>
      <c r="E2" s="21"/>
      <c r="F2" s="21"/>
      <c r="G2" s="21"/>
      <c r="H2" s="65"/>
      <c r="I2" s="65"/>
    </row>
    <row r="3" spans="1:9" ht="13.8" x14ac:dyDescent="0.25">
      <c r="A3" s="70"/>
      <c r="B3" s="21"/>
      <c r="C3" s="21"/>
      <c r="D3" s="21"/>
      <c r="E3" s="21"/>
      <c r="F3" s="21"/>
      <c r="G3" s="21"/>
      <c r="H3" s="65"/>
      <c r="I3" s="65"/>
    </row>
    <row r="4" spans="1:9" ht="13.8" x14ac:dyDescent="0.25">
      <c r="A4" s="70"/>
      <c r="B4" s="21"/>
      <c r="C4" s="21"/>
      <c r="D4" s="21"/>
      <c r="E4" s="21"/>
      <c r="F4" s="21"/>
      <c r="G4" s="21"/>
      <c r="H4" s="65"/>
      <c r="I4" s="65"/>
    </row>
    <row r="5" spans="1:9" ht="14.4" thickBot="1" x14ac:dyDescent="0.3">
      <c r="A5" s="61" t="s">
        <v>25</v>
      </c>
      <c r="B5" s="21"/>
      <c r="C5" s="21"/>
      <c r="D5" s="21"/>
      <c r="E5" s="21"/>
      <c r="F5" s="21"/>
      <c r="G5" s="21"/>
      <c r="H5" s="65"/>
      <c r="I5" s="65"/>
    </row>
    <row r="6" spans="1:9" ht="36.6" thickBot="1" x14ac:dyDescent="0.3">
      <c r="A6" s="8" t="s">
        <v>16</v>
      </c>
      <c r="B6" s="9" t="s">
        <v>17</v>
      </c>
      <c r="C6" s="9" t="s">
        <v>22</v>
      </c>
      <c r="D6" s="9" t="s">
        <v>18</v>
      </c>
      <c r="E6" s="9" t="s">
        <v>19</v>
      </c>
      <c r="F6" s="16" t="s">
        <v>20</v>
      </c>
      <c r="G6" s="19" t="s">
        <v>98</v>
      </c>
      <c r="H6" s="19" t="s">
        <v>93</v>
      </c>
      <c r="I6" s="17"/>
    </row>
    <row r="7" spans="1:9" ht="27.6" x14ac:dyDescent="0.25">
      <c r="A7" s="118">
        <f>'1. Anagrafica'!A4:Z4</f>
        <v>0</v>
      </c>
      <c r="B7" s="120" t="str">
        <f>'1. Anagrafica'!A8</f>
        <v>Piccola impresa</v>
      </c>
      <c r="C7" s="6" t="s">
        <v>55</v>
      </c>
      <c r="D7" s="11">
        <f>'2.Programma di investimenti PMI'!B29+'2.Programma di investimenti PMI'!B41+'2.Programma di investimenti PMI'!B66</f>
        <v>0</v>
      </c>
      <c r="E7" s="12">
        <f>IF('1. Anagrafica'!A8="Piccola impresa",60%,50%)</f>
        <v>0.6</v>
      </c>
      <c r="F7" s="13">
        <f>D7*E7</f>
        <v>0</v>
      </c>
      <c r="G7" s="116">
        <f>F7+F8</f>
        <v>0</v>
      </c>
      <c r="H7" s="116">
        <f>G7-G15</f>
        <v>0</v>
      </c>
      <c r="I7" s="115"/>
    </row>
    <row r="8" spans="1:9" ht="27.6" x14ac:dyDescent="0.25">
      <c r="A8" s="119"/>
      <c r="B8" s="121"/>
      <c r="C8" s="7" t="s">
        <v>56</v>
      </c>
      <c r="D8" s="14">
        <f>'2.Programma di investimenti PMI'!B91</f>
        <v>0</v>
      </c>
      <c r="E8" s="15">
        <v>0.5</v>
      </c>
      <c r="F8" s="18">
        <f>D8*E8</f>
        <v>0</v>
      </c>
      <c r="G8" s="117"/>
      <c r="H8" s="117"/>
      <c r="I8" s="115"/>
    </row>
    <row r="9" spans="1:9" ht="69" x14ac:dyDescent="0.25">
      <c r="A9" s="21"/>
      <c r="B9" s="21"/>
      <c r="C9" s="21"/>
      <c r="D9" s="66"/>
      <c r="E9" s="21"/>
      <c r="F9" s="21"/>
      <c r="G9" s="67"/>
      <c r="H9" s="71" t="s">
        <v>92</v>
      </c>
      <c r="I9" s="72"/>
    </row>
    <row r="10" spans="1:9" ht="13.8" x14ac:dyDescent="0.25">
      <c r="A10" s="21"/>
      <c r="B10" s="21"/>
      <c r="C10" s="21"/>
      <c r="D10" s="21"/>
      <c r="E10" s="21"/>
      <c r="F10" s="21"/>
      <c r="G10" s="73"/>
      <c r="H10" s="98" t="e">
        <f>1- (G15/G7)</f>
        <v>#DIV/0!</v>
      </c>
      <c r="I10" s="21"/>
    </row>
    <row r="11" spans="1:9" ht="13.8" x14ac:dyDescent="0.25">
      <c r="A11" s="21"/>
      <c r="B11" s="21"/>
      <c r="C11" s="21"/>
      <c r="D11" s="21"/>
      <c r="E11" s="21"/>
      <c r="F11" s="21"/>
      <c r="G11" s="73"/>
      <c r="H11" s="73"/>
      <c r="I11" s="21"/>
    </row>
    <row r="12" spans="1:9" ht="13.8" x14ac:dyDescent="0.25">
      <c r="A12" s="21"/>
      <c r="B12" s="21"/>
      <c r="C12" s="21"/>
      <c r="D12" s="21"/>
      <c r="E12" s="21"/>
      <c r="F12" s="21"/>
      <c r="G12" s="74"/>
      <c r="H12" s="65"/>
      <c r="I12" s="65"/>
    </row>
    <row r="13" spans="1:9" ht="14.4" thickBot="1" x14ac:dyDescent="0.3">
      <c r="A13" s="61" t="s">
        <v>25</v>
      </c>
      <c r="B13" s="21"/>
      <c r="C13" s="21"/>
      <c r="D13" s="21"/>
      <c r="E13" s="21"/>
      <c r="F13" s="21"/>
      <c r="G13" s="21"/>
      <c r="H13" s="21"/>
      <c r="I13" s="21"/>
    </row>
    <row r="14" spans="1:9" ht="36.6" thickBot="1" x14ac:dyDescent="0.3">
      <c r="A14" s="8" t="s">
        <v>16</v>
      </c>
      <c r="B14" s="9" t="s">
        <v>17</v>
      </c>
      <c r="C14" s="9" t="s">
        <v>22</v>
      </c>
      <c r="D14" s="9" t="s">
        <v>18</v>
      </c>
      <c r="E14" s="9" t="s">
        <v>19</v>
      </c>
      <c r="F14" s="10" t="s">
        <v>20</v>
      </c>
      <c r="G14" s="10" t="s">
        <v>39</v>
      </c>
      <c r="H14" s="10"/>
      <c r="I14" s="21"/>
    </row>
    <row r="15" spans="1:9" ht="27.6" x14ac:dyDescent="0.25">
      <c r="A15" s="118">
        <f>A7</f>
        <v>0</v>
      </c>
      <c r="B15" s="120" t="str">
        <f>B7</f>
        <v>Piccola impresa</v>
      </c>
      <c r="C15" s="6" t="s">
        <v>75</v>
      </c>
      <c r="D15" s="11">
        <f t="shared" ref="D15:F16" si="0">D7</f>
        <v>0</v>
      </c>
      <c r="E15" s="12">
        <f t="shared" si="0"/>
        <v>0.6</v>
      </c>
      <c r="F15" s="13">
        <f t="shared" si="0"/>
        <v>0</v>
      </c>
      <c r="G15" s="122"/>
      <c r="H15" s="124" t="str">
        <f>IF(G15&gt;G7,"Importo superiore al concedibile","OK")</f>
        <v>OK</v>
      </c>
      <c r="I15" s="65"/>
    </row>
    <row r="16" spans="1:9" ht="27.6" x14ac:dyDescent="0.25">
      <c r="A16" s="119"/>
      <c r="B16" s="121"/>
      <c r="C16" s="7" t="s">
        <v>76</v>
      </c>
      <c r="D16" s="14">
        <f t="shared" si="0"/>
        <v>0</v>
      </c>
      <c r="E16" s="15">
        <f t="shared" si="0"/>
        <v>0.5</v>
      </c>
      <c r="F16" s="14">
        <f t="shared" si="0"/>
        <v>0</v>
      </c>
      <c r="G16" s="123"/>
      <c r="H16" s="125"/>
      <c r="I16" s="65"/>
    </row>
    <row r="17" spans="1:10" ht="13.8" x14ac:dyDescent="0.25">
      <c r="A17" s="65"/>
      <c r="B17" s="65"/>
      <c r="C17" s="65"/>
      <c r="D17" s="66"/>
      <c r="E17" s="21"/>
      <c r="F17" s="21"/>
      <c r="G17" s="67"/>
      <c r="H17" s="65"/>
      <c r="I17" s="65"/>
      <c r="J17" s="62"/>
    </row>
    <row r="18" spans="1:10" x14ac:dyDescent="0.25">
      <c r="G18" s="63"/>
    </row>
    <row r="19" spans="1:10" x14ac:dyDescent="0.25">
      <c r="G19" s="64"/>
    </row>
  </sheetData>
  <sheetProtection algorithmName="SHA-512" hashValue="hAg8wQKGB/Ue3mxOGlw8MDg5sbTXnjZYXFKBOu1BoIU3FqVWEyEi8raus+f51u97XZilkABwEFw7S6SmiYc2BQ==" saltValue="I3PR0qVs3bx0kN2c+HQJ8w==" spinCount="100000" sheet="1" objects="1" scenarios="1" formatRows="0"/>
  <mergeCells count="9">
    <mergeCell ref="I7:I8"/>
    <mergeCell ref="H7:H8"/>
    <mergeCell ref="A15:A16"/>
    <mergeCell ref="B15:B16"/>
    <mergeCell ref="G15:G16"/>
    <mergeCell ref="H15:H16"/>
    <mergeCell ref="G7:G8"/>
    <mergeCell ref="B7:B8"/>
    <mergeCell ref="A7:A8"/>
  </mergeCells>
  <phoneticPr fontId="21" type="noConversion"/>
  <conditionalFormatting sqref="A7:C7 C8">
    <cfRule type="cellIs" dxfId="13" priority="33" operator="equal">
      <formula>0</formula>
    </cfRule>
  </conditionalFormatting>
  <conditionalFormatting sqref="A15:C15 C16">
    <cfRule type="cellIs" dxfId="12" priority="9" operator="equal">
      <formula>0</formula>
    </cfRule>
  </conditionalFormatting>
  <conditionalFormatting sqref="D7:D8">
    <cfRule type="containsText" dxfId="11" priority="26" operator="containsText" text="Rivedere">
      <formula>NOT(ISERROR(SEARCH("Rivedere",D7)))</formula>
    </cfRule>
  </conditionalFormatting>
  <conditionalFormatting sqref="D15:D16">
    <cfRule type="containsText" dxfId="10" priority="7" operator="containsText" text="Rivedere">
      <formula>NOT(ISERROR(SEARCH("Rivedere",D15)))</formula>
    </cfRule>
  </conditionalFormatting>
  <conditionalFormatting sqref="F7:F8">
    <cfRule type="containsText" dxfId="9" priority="29" operator="containsText" text="Rivedere">
      <formula>NOT(ISERROR(SEARCH("Rivedere",F7)))</formula>
    </cfRule>
  </conditionalFormatting>
  <conditionalFormatting sqref="F15:F16">
    <cfRule type="containsText" dxfId="8" priority="8" operator="containsText" text="Rivedere">
      <formula>NOT(ISERROR(SEARCH("Rivedere",F15)))</formula>
    </cfRule>
  </conditionalFormatting>
  <conditionalFormatting sqref="H15:H16">
    <cfRule type="containsText" dxfId="7" priority="3" operator="containsText" text="OK">
      <formula>NOT(ISERROR(SEARCH("OK",H15)))</formula>
    </cfRule>
    <cfRule type="containsText" dxfId="6" priority="4" operator="containsText" text="Importo superiore al concedibile">
      <formula>NOT(ISERROR(SEARCH("Importo superiore al concedibile",H15)))</formula>
    </cfRule>
    <cfRule type="containsText" dxfId="5" priority="5" operator="containsText" text="L'importo massimo di aiuto concedibile è pari a € 90.000,00">
      <formula>NOT(ISERROR(SEARCH("L'importo massimo di aiuto concedibile è pari a € 90.000,00",H15)))</formula>
    </cfRule>
    <cfRule type="containsText" dxfId="4" priority="6" operator="containsText" text="OK">
      <formula>NOT(ISERROR(SEARCH("OK",H15)))</formula>
    </cfRule>
  </conditionalFormatting>
  <conditionalFormatting sqref="I7:I8">
    <cfRule type="containsText" dxfId="3" priority="1" operator="containsText" text="L'importo massimo di aiuto concedibile è pari a € 90.000,00">
      <formula>NOT(ISERROR(SEARCH("L'importo massimo di aiuto concedibile è pari a € 90.000,00",I7)))</formula>
    </cfRule>
    <cfRule type="containsText" dxfId="2" priority="2" operator="containsText" text="OK">
      <formula>NOT(ISERROR(SEARCH("OK",I7)))</formula>
    </cfRule>
  </conditionalFormatting>
  <pageMargins left="0.19685039370078741" right="0.19685039370078741" top="0.19685039370078741" bottom="0.19685039370078741" header="0.31496062992125984" footer="0.31496062992125984"/>
  <pageSetup paperSize="9" scale="90" orientation="landscape"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8C87E-043A-422D-8A43-75D4F4040B42}">
  <dimension ref="A1:F12"/>
  <sheetViews>
    <sheetView workbookViewId="0">
      <selection activeCell="B9" sqref="B9"/>
    </sheetView>
  </sheetViews>
  <sheetFormatPr defaultRowHeight="13.2" x14ac:dyDescent="0.25"/>
  <cols>
    <col min="1" max="1" width="26" style="58" customWidth="1"/>
    <col min="2" max="2" width="23.88671875" style="58" customWidth="1"/>
    <col min="3" max="3" width="13.6640625" style="58" bestFit="1" customWidth="1"/>
    <col min="4" max="4" width="60.44140625" style="58" customWidth="1"/>
    <col min="5" max="5" width="37" style="58" customWidth="1"/>
    <col min="6" max="16384" width="8.88671875" style="58"/>
  </cols>
  <sheetData>
    <row r="1" spans="1:6" ht="15.6" x14ac:dyDescent="0.25">
      <c r="A1" s="75" t="s">
        <v>29</v>
      </c>
      <c r="B1" s="65"/>
      <c r="C1" s="65"/>
      <c r="D1" s="65"/>
      <c r="E1" s="65"/>
      <c r="F1" s="65"/>
    </row>
    <row r="2" spans="1:6" x14ac:dyDescent="0.25">
      <c r="A2" s="65"/>
      <c r="B2" s="65"/>
      <c r="C2" s="65"/>
      <c r="D2" s="65"/>
      <c r="E2" s="65"/>
      <c r="F2" s="65"/>
    </row>
    <row r="3" spans="1:6" x14ac:dyDescent="0.25">
      <c r="A3" s="65"/>
      <c r="B3" s="65"/>
      <c r="C3" s="65"/>
      <c r="D3" s="65"/>
      <c r="E3" s="65"/>
      <c r="F3" s="65"/>
    </row>
    <row r="4" spans="1:6" ht="15.6" x14ac:dyDescent="0.25">
      <c r="A4" s="108" t="s">
        <v>24</v>
      </c>
      <c r="B4" s="108"/>
      <c r="C4" s="108"/>
      <c r="D4" s="108"/>
      <c r="E4" s="108"/>
      <c r="F4" s="65"/>
    </row>
    <row r="5" spans="1:6" ht="14.4" x14ac:dyDescent="0.25">
      <c r="A5" s="76" t="s">
        <v>4</v>
      </c>
      <c r="B5" s="76" t="s">
        <v>10</v>
      </c>
      <c r="C5" s="129" t="s">
        <v>5</v>
      </c>
      <c r="D5" s="130"/>
      <c r="E5" s="76" t="s">
        <v>10</v>
      </c>
      <c r="F5" s="65"/>
    </row>
    <row r="6" spans="1:6" ht="14.4" x14ac:dyDescent="0.3">
      <c r="A6" s="77" t="s">
        <v>6</v>
      </c>
      <c r="B6" s="78">
        <f>'2.Programma di investimenti PMI'!B4</f>
        <v>0</v>
      </c>
      <c r="C6" s="131" t="s">
        <v>30</v>
      </c>
      <c r="D6" s="132"/>
      <c r="E6" s="81">
        <f>'3.Determinazione contributo'!G15</f>
        <v>0</v>
      </c>
      <c r="F6" s="65"/>
    </row>
    <row r="7" spans="1:6" ht="28.8" x14ac:dyDescent="0.3">
      <c r="A7" s="77" t="s">
        <v>15</v>
      </c>
      <c r="B7" s="78">
        <f>'2.Programma di investimenti PMI'!C4</f>
        <v>0</v>
      </c>
      <c r="C7" s="79" t="s">
        <v>31</v>
      </c>
      <c r="D7" s="80"/>
      <c r="E7" s="27"/>
      <c r="F7" s="65"/>
    </row>
    <row r="8" spans="1:6" ht="14.4" x14ac:dyDescent="0.3">
      <c r="A8" s="82" t="s">
        <v>7</v>
      </c>
      <c r="B8" s="86"/>
      <c r="C8" s="131" t="s">
        <v>32</v>
      </c>
      <c r="D8" s="132"/>
      <c r="E8" s="27"/>
      <c r="F8" s="65"/>
    </row>
    <row r="9" spans="1:6" ht="14.4" x14ac:dyDescent="0.3">
      <c r="A9" s="82" t="s">
        <v>14</v>
      </c>
      <c r="B9" s="86"/>
      <c r="C9" s="131" t="s">
        <v>14</v>
      </c>
      <c r="D9" s="132"/>
      <c r="E9" s="27"/>
      <c r="F9" s="65"/>
    </row>
    <row r="10" spans="1:6" ht="14.4" x14ac:dyDescent="0.3">
      <c r="A10" s="83" t="s">
        <v>8</v>
      </c>
      <c r="B10" s="84">
        <f>SUM(B6:B9)</f>
        <v>0</v>
      </c>
      <c r="C10" s="127" t="s">
        <v>9</v>
      </c>
      <c r="D10" s="128"/>
      <c r="E10" s="85">
        <f>SUM(E6:E9)</f>
        <v>0</v>
      </c>
      <c r="F10" s="65"/>
    </row>
    <row r="11" spans="1:6" ht="13.8" x14ac:dyDescent="0.25">
      <c r="A11" s="126" t="str">
        <f>IF(B10=E10,"OK","NON OK")</f>
        <v>OK</v>
      </c>
      <c r="B11" s="126"/>
      <c r="C11" s="126"/>
      <c r="D11" s="126"/>
      <c r="E11" s="126"/>
      <c r="F11" s="65"/>
    </row>
    <row r="12" spans="1:6" x14ac:dyDescent="0.25">
      <c r="A12" s="65"/>
      <c r="B12" s="65"/>
      <c r="C12" s="65"/>
      <c r="D12" s="65"/>
      <c r="E12" s="65"/>
      <c r="F12" s="65"/>
    </row>
  </sheetData>
  <sheetProtection algorithmName="SHA-512" hashValue="vkbdIQBTyPQs5NE4GuFWISOsJJJ7AlXlPkpsw2wePzzr4lGOZzU4XLW/zKHqARZ11zZPaFSxHGuE55XNeysqJg==" saltValue="xJt+h0VtGTCgjbSK6K8xpA==" spinCount="100000" sheet="1" objects="1" scenarios="1"/>
  <mergeCells count="7">
    <mergeCell ref="A11:E11"/>
    <mergeCell ref="C10:D10"/>
    <mergeCell ref="A4:E4"/>
    <mergeCell ref="C5:D5"/>
    <mergeCell ref="C6:D6"/>
    <mergeCell ref="C8:D8"/>
    <mergeCell ref="C9:D9"/>
  </mergeCells>
  <conditionalFormatting sqref="A11:E11">
    <cfRule type="containsText" dxfId="1" priority="1" operator="containsText" text="NON OK">
      <formula>NOT(ISERROR(SEARCH("NON OK",A11)))</formula>
    </cfRule>
    <cfRule type="containsText" dxfId="0" priority="2" operator="containsText" text="OK">
      <formula>NOT(ISERROR(SEARCH("OK",A11)))</formula>
    </cfRule>
  </conditionalFormatting>
  <pageMargins left="0.19685039370078741" right="0.19685039370078741" top="0.19685039370078741" bottom="0.19685039370078741" header="0.31496062992125984" footer="0.31496062992125984"/>
  <pageSetup paperSize="9" orientation="landscape"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E480F-19B4-4624-B8DB-B7DEEE9974F4}">
  <sheetPr codeName="Foglio1"/>
  <dimension ref="A1:F33"/>
  <sheetViews>
    <sheetView zoomScaleNormal="100" workbookViewId="0">
      <selection activeCell="F1" sqref="F1"/>
    </sheetView>
  </sheetViews>
  <sheetFormatPr defaultRowHeight="13.2" x14ac:dyDescent="0.2"/>
  <cols>
    <col min="1" max="1" width="4.5546875" style="88" customWidth="1"/>
    <col min="2" max="2" width="27.33203125" style="88" customWidth="1"/>
    <col min="3" max="3" width="61.88671875" style="88" customWidth="1"/>
    <col min="4" max="4" width="11.77734375" style="58" customWidth="1"/>
    <col min="5" max="5" width="79.88671875" style="58" customWidth="1"/>
    <col min="6" max="16384" width="8.88671875" style="58"/>
  </cols>
  <sheetData>
    <row r="1" spans="1:6" ht="40.200000000000003" customHeight="1" x14ac:dyDescent="0.25">
      <c r="A1" s="149" t="s">
        <v>37</v>
      </c>
      <c r="B1" s="150"/>
      <c r="C1" s="150"/>
      <c r="D1" s="150"/>
      <c r="E1" s="151"/>
      <c r="F1" s="65"/>
    </row>
    <row r="2" spans="1:6" ht="15.6" customHeight="1" x14ac:dyDescent="0.25">
      <c r="A2" s="152" t="s">
        <v>57</v>
      </c>
      <c r="B2" s="153"/>
      <c r="C2" s="153"/>
      <c r="D2" s="153"/>
      <c r="E2" s="153"/>
      <c r="F2" s="65"/>
    </row>
    <row r="3" spans="1:6" ht="81.599999999999994" customHeight="1" x14ac:dyDescent="0.25">
      <c r="A3" s="156" t="s">
        <v>36</v>
      </c>
      <c r="B3" s="146" t="s">
        <v>60</v>
      </c>
      <c r="C3" s="134" t="s">
        <v>78</v>
      </c>
      <c r="D3" s="134"/>
      <c r="E3" s="134"/>
      <c r="F3" s="65"/>
    </row>
    <row r="4" spans="1:6" ht="14.4" x14ac:dyDescent="0.25">
      <c r="A4" s="156"/>
      <c r="B4" s="146"/>
      <c r="C4" s="91" t="s">
        <v>97</v>
      </c>
      <c r="D4" s="154"/>
      <c r="E4" s="155"/>
      <c r="F4" s="65"/>
    </row>
    <row r="5" spans="1:6" ht="14.4" x14ac:dyDescent="0.25">
      <c r="A5" s="156"/>
      <c r="B5" s="146"/>
      <c r="C5" s="92" t="s">
        <v>96</v>
      </c>
      <c r="D5" s="154"/>
      <c r="E5" s="155"/>
      <c r="F5" s="65"/>
    </row>
    <row r="6" spans="1:6" ht="14.4" x14ac:dyDescent="0.25">
      <c r="A6" s="156"/>
      <c r="B6" s="146"/>
      <c r="C6" s="91" t="s">
        <v>95</v>
      </c>
      <c r="D6" s="157">
        <f>D5-D4</f>
        <v>0</v>
      </c>
      <c r="E6" s="157"/>
      <c r="F6" s="65"/>
    </row>
    <row r="7" spans="1:6" ht="165.6" customHeight="1" x14ac:dyDescent="0.25">
      <c r="A7" s="156"/>
      <c r="B7" s="146"/>
      <c r="C7" s="134" t="s">
        <v>83</v>
      </c>
      <c r="D7" s="134"/>
      <c r="E7" s="134"/>
      <c r="F7" s="65"/>
    </row>
    <row r="8" spans="1:6" ht="24.6" customHeight="1" x14ac:dyDescent="0.25">
      <c r="A8" s="156"/>
      <c r="B8" s="146"/>
      <c r="C8" s="146" t="s">
        <v>79</v>
      </c>
      <c r="D8" s="146"/>
      <c r="E8" s="146"/>
      <c r="F8" s="65"/>
    </row>
    <row r="9" spans="1:6" ht="14.4" x14ac:dyDescent="0.25">
      <c r="A9" s="156"/>
      <c r="B9" s="146"/>
      <c r="C9" s="93" t="s">
        <v>99</v>
      </c>
      <c r="D9" s="158"/>
      <c r="E9" s="158"/>
      <c r="F9" s="65"/>
    </row>
    <row r="10" spans="1:6" ht="14.4" x14ac:dyDescent="0.25">
      <c r="A10" s="156"/>
      <c r="B10" s="146"/>
      <c r="C10" s="93" t="s">
        <v>100</v>
      </c>
      <c r="D10" s="159"/>
      <c r="E10" s="159"/>
      <c r="F10" s="65"/>
    </row>
    <row r="11" spans="1:6" ht="15.6" customHeight="1" x14ac:dyDescent="0.25">
      <c r="A11" s="147" t="s">
        <v>74</v>
      </c>
      <c r="B11" s="148"/>
      <c r="C11" s="148"/>
      <c r="D11" s="148"/>
      <c r="E11" s="148"/>
      <c r="F11" s="65"/>
    </row>
    <row r="12" spans="1:6" ht="41.4" customHeight="1" x14ac:dyDescent="0.25">
      <c r="A12" s="156" t="s">
        <v>35</v>
      </c>
      <c r="B12" s="146" t="s">
        <v>61</v>
      </c>
      <c r="C12" s="134" t="s">
        <v>80</v>
      </c>
      <c r="D12" s="134"/>
      <c r="E12" s="134"/>
      <c r="F12" s="65"/>
    </row>
    <row r="13" spans="1:6" ht="70.8" customHeight="1" x14ac:dyDescent="0.25">
      <c r="A13" s="156"/>
      <c r="B13" s="146"/>
      <c r="C13" s="133" t="e">
        <f>'3.Determinazione contributo'!H10</f>
        <v>#DIV/0!</v>
      </c>
      <c r="D13" s="133"/>
      <c r="E13" s="133"/>
      <c r="F13" s="65"/>
    </row>
    <row r="14" spans="1:6" ht="126" customHeight="1" x14ac:dyDescent="0.25">
      <c r="A14" s="89" t="s">
        <v>40</v>
      </c>
      <c r="B14" s="90" t="s">
        <v>62</v>
      </c>
      <c r="C14" s="134" t="s">
        <v>82</v>
      </c>
      <c r="D14" s="134"/>
      <c r="E14" s="134"/>
      <c r="F14" s="65"/>
    </row>
    <row r="15" spans="1:6" ht="14.4" customHeight="1" x14ac:dyDescent="0.25">
      <c r="A15" s="135" t="s">
        <v>58</v>
      </c>
      <c r="B15" s="136"/>
      <c r="C15" s="136"/>
      <c r="D15" s="136"/>
      <c r="E15" s="136"/>
      <c r="F15" s="65"/>
    </row>
    <row r="16" spans="1:6" ht="124.2" customHeight="1" x14ac:dyDescent="0.25">
      <c r="A16" s="89" t="s">
        <v>34</v>
      </c>
      <c r="B16" s="90" t="s">
        <v>63</v>
      </c>
      <c r="C16" s="134" t="s">
        <v>81</v>
      </c>
      <c r="D16" s="134"/>
      <c r="E16" s="134"/>
      <c r="F16" s="65"/>
    </row>
    <row r="17" spans="1:6" ht="33.6" customHeight="1" x14ac:dyDescent="0.25">
      <c r="A17" s="156" t="s">
        <v>33</v>
      </c>
      <c r="B17" s="146" t="s">
        <v>64</v>
      </c>
      <c r="C17" s="134" t="s">
        <v>84</v>
      </c>
      <c r="D17" s="134"/>
      <c r="E17" s="134"/>
      <c r="F17" s="65"/>
    </row>
    <row r="18" spans="1:6" ht="43.2" customHeight="1" x14ac:dyDescent="0.25">
      <c r="A18" s="156"/>
      <c r="B18" s="146"/>
      <c r="C18" s="142" t="s">
        <v>101</v>
      </c>
      <c r="D18" s="143"/>
      <c r="E18" s="144"/>
      <c r="F18" s="65"/>
    </row>
    <row r="19" spans="1:6" ht="63" customHeight="1" x14ac:dyDescent="0.25">
      <c r="A19" s="145" t="s">
        <v>65</v>
      </c>
      <c r="B19" s="146" t="s">
        <v>66</v>
      </c>
      <c r="C19" s="137" t="s">
        <v>85</v>
      </c>
      <c r="D19" s="138"/>
      <c r="E19" s="139"/>
      <c r="F19" s="65"/>
    </row>
    <row r="20" spans="1:6" ht="47.4" customHeight="1" x14ac:dyDescent="0.25">
      <c r="A20" s="145"/>
      <c r="B20" s="146"/>
      <c r="C20" s="142" t="s">
        <v>102</v>
      </c>
      <c r="D20" s="143"/>
      <c r="E20" s="144"/>
      <c r="F20" s="65"/>
    </row>
    <row r="21" spans="1:6" ht="15.6" customHeight="1" x14ac:dyDescent="0.25">
      <c r="A21" s="152" t="s">
        <v>59</v>
      </c>
      <c r="B21" s="153"/>
      <c r="C21" s="153"/>
      <c r="D21" s="153"/>
      <c r="E21" s="153"/>
      <c r="F21" s="65"/>
    </row>
    <row r="22" spans="1:6" ht="93.6" customHeight="1" x14ac:dyDescent="0.25">
      <c r="A22" s="145" t="s">
        <v>67</v>
      </c>
      <c r="B22" s="146" t="s">
        <v>72</v>
      </c>
      <c r="C22" s="137" t="s">
        <v>86</v>
      </c>
      <c r="D22" s="138"/>
      <c r="E22" s="139"/>
      <c r="F22" s="65"/>
    </row>
    <row r="23" spans="1:6" ht="63" customHeight="1" x14ac:dyDescent="0.25">
      <c r="A23" s="145"/>
      <c r="B23" s="146"/>
      <c r="C23" s="94" t="s">
        <v>107</v>
      </c>
      <c r="D23" s="95" t="s">
        <v>103</v>
      </c>
      <c r="E23" s="87"/>
      <c r="F23" s="65"/>
    </row>
    <row r="24" spans="1:6" ht="96" customHeight="1" x14ac:dyDescent="0.25">
      <c r="A24" s="145" t="s">
        <v>68</v>
      </c>
      <c r="B24" s="146" t="s">
        <v>73</v>
      </c>
      <c r="C24" s="137" t="s">
        <v>87</v>
      </c>
      <c r="D24" s="138"/>
      <c r="E24" s="139"/>
      <c r="F24" s="65"/>
    </row>
    <row r="25" spans="1:6" ht="79.8" customHeight="1" x14ac:dyDescent="0.25">
      <c r="A25" s="145"/>
      <c r="B25" s="146"/>
      <c r="C25" s="137" t="s">
        <v>88</v>
      </c>
      <c r="D25" s="138"/>
      <c r="E25" s="139"/>
      <c r="F25" s="65"/>
    </row>
    <row r="26" spans="1:6" ht="21.6" customHeight="1" x14ac:dyDescent="0.25">
      <c r="A26" s="145"/>
      <c r="B26" s="146"/>
      <c r="C26" s="96" t="s">
        <v>104</v>
      </c>
      <c r="D26" s="140" t="e">
        <f>'2.Programma di investimenti PMI'!B28/'2.Programma di investimenti PMI'!B29</f>
        <v>#DIV/0!</v>
      </c>
      <c r="E26" s="141"/>
      <c r="F26" s="65"/>
    </row>
    <row r="27" spans="1:6" ht="156" customHeight="1" x14ac:dyDescent="0.25">
      <c r="A27" s="145"/>
      <c r="B27" s="146"/>
      <c r="C27" s="137" t="s">
        <v>89</v>
      </c>
      <c r="D27" s="138"/>
      <c r="E27" s="139"/>
      <c r="F27" s="65"/>
    </row>
    <row r="28" spans="1:6" ht="81" customHeight="1" x14ac:dyDescent="0.25">
      <c r="A28" s="145"/>
      <c r="B28" s="146"/>
      <c r="C28" s="137" t="s">
        <v>90</v>
      </c>
      <c r="D28" s="138"/>
      <c r="E28" s="139"/>
      <c r="F28" s="65"/>
    </row>
    <row r="29" spans="1:6" ht="35.4" customHeight="1" x14ac:dyDescent="0.25">
      <c r="A29" s="145"/>
      <c r="B29" s="146"/>
      <c r="C29" s="96" t="s">
        <v>104</v>
      </c>
      <c r="D29" s="140" t="e">
        <f>'2.Programma di investimenti PMI'!B65/'2.Programma di investimenti PMI'!B66</f>
        <v>#DIV/0!</v>
      </c>
      <c r="E29" s="141"/>
      <c r="F29" s="65"/>
    </row>
    <row r="30" spans="1:6" ht="15.6" customHeight="1" x14ac:dyDescent="0.25">
      <c r="A30" s="147" t="s">
        <v>69</v>
      </c>
      <c r="B30" s="148"/>
      <c r="C30" s="148"/>
      <c r="D30" s="148"/>
      <c r="E30" s="148"/>
      <c r="F30" s="65"/>
    </row>
    <row r="31" spans="1:6" ht="48.6" customHeight="1" x14ac:dyDescent="0.25">
      <c r="A31" s="160" t="s">
        <v>70</v>
      </c>
      <c r="B31" s="162" t="s">
        <v>71</v>
      </c>
      <c r="C31" s="137" t="s">
        <v>91</v>
      </c>
      <c r="D31" s="138"/>
      <c r="E31" s="139"/>
      <c r="F31" s="65"/>
    </row>
    <row r="32" spans="1:6" ht="31.8" customHeight="1" x14ac:dyDescent="0.25">
      <c r="A32" s="161"/>
      <c r="B32" s="163"/>
      <c r="C32" s="137" t="s">
        <v>94</v>
      </c>
      <c r="D32" s="138"/>
      <c r="E32" s="139"/>
      <c r="F32" s="65"/>
    </row>
    <row r="33" spans="1:6" x14ac:dyDescent="0.2">
      <c r="A33" s="97"/>
      <c r="B33" s="97"/>
      <c r="C33" s="97"/>
      <c r="D33" s="65"/>
      <c r="E33" s="65"/>
      <c r="F33" s="65"/>
    </row>
  </sheetData>
  <sheetProtection algorithmName="SHA-512" hashValue="ZvpUSXgtNUGbE1aqfIauQlVHaokahHeLhlgBtEqaxfEyJVv6e0HAsMaOd2jNIdT4ihIRiqjsT9VsT8Rto6h3Rg==" saltValue="FHsOeZ1OfTnTxxXPPWCw3g==" spinCount="100000" sheet="1" objects="1" scenarios="1"/>
  <mergeCells count="45">
    <mergeCell ref="C31:E31"/>
    <mergeCell ref="A21:E21"/>
    <mergeCell ref="A11:E11"/>
    <mergeCell ref="C12:E12"/>
    <mergeCell ref="C19:E19"/>
    <mergeCell ref="A31:A32"/>
    <mergeCell ref="B31:B32"/>
    <mergeCell ref="C32:E32"/>
    <mergeCell ref="B17:B18"/>
    <mergeCell ref="A17:A18"/>
    <mergeCell ref="A19:A20"/>
    <mergeCell ref="B19:B20"/>
    <mergeCell ref="C24:E24"/>
    <mergeCell ref="C25:E25"/>
    <mergeCell ref="D26:E26"/>
    <mergeCell ref="C27:E27"/>
    <mergeCell ref="A30:E30"/>
    <mergeCell ref="A1:E1"/>
    <mergeCell ref="A2:E2"/>
    <mergeCell ref="C3:E3"/>
    <mergeCell ref="D4:E4"/>
    <mergeCell ref="D5:E5"/>
    <mergeCell ref="A3:A10"/>
    <mergeCell ref="B3:B10"/>
    <mergeCell ref="D6:E6"/>
    <mergeCell ref="C7:E7"/>
    <mergeCell ref="C8:E8"/>
    <mergeCell ref="D9:E9"/>
    <mergeCell ref="D10:E10"/>
    <mergeCell ref="B12:B13"/>
    <mergeCell ref="A12:A13"/>
    <mergeCell ref="C22:E22"/>
    <mergeCell ref="C28:E28"/>
    <mergeCell ref="D29:E29"/>
    <mergeCell ref="C18:E18"/>
    <mergeCell ref="A24:A29"/>
    <mergeCell ref="B24:B29"/>
    <mergeCell ref="A22:A23"/>
    <mergeCell ref="B22:B23"/>
    <mergeCell ref="C20:E20"/>
    <mergeCell ref="C13:E13"/>
    <mergeCell ref="C14:E14"/>
    <mergeCell ref="A15:E15"/>
    <mergeCell ref="C16:E16"/>
    <mergeCell ref="C17:E17"/>
  </mergeCells>
  <pageMargins left="0.19685039370078741" right="0.19685039370078741" top="0.19685039370078741" bottom="0.19685039370078741" header="0.31496062992125984" footer="0.31496062992125984"/>
  <pageSetup paperSize="9" scale="8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2804160</xdr:colOff>
                    <xdr:row>6</xdr:row>
                    <xdr:rowOff>342900</xdr:rowOff>
                  </from>
                  <to>
                    <xdr:col>2</xdr:col>
                    <xdr:colOff>3863340</xdr:colOff>
                    <xdr:row>6</xdr:row>
                    <xdr:rowOff>563880</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2</xdr:col>
                    <xdr:colOff>1196340</xdr:colOff>
                    <xdr:row>17</xdr:row>
                    <xdr:rowOff>76200</xdr:rowOff>
                  </from>
                  <to>
                    <xdr:col>2</xdr:col>
                    <xdr:colOff>2095500</xdr:colOff>
                    <xdr:row>17</xdr:row>
                    <xdr:rowOff>297180</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2</xdr:col>
                    <xdr:colOff>3810000</xdr:colOff>
                    <xdr:row>19</xdr:row>
                    <xdr:rowOff>99060</xdr:rowOff>
                  </from>
                  <to>
                    <xdr:col>3</xdr:col>
                    <xdr:colOff>487680</xdr:colOff>
                    <xdr:row>19</xdr:row>
                    <xdr:rowOff>320040</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4</xdr:col>
                    <xdr:colOff>4198620</xdr:colOff>
                    <xdr:row>23</xdr:row>
                    <xdr:rowOff>381000</xdr:rowOff>
                  </from>
                  <to>
                    <xdr:col>4</xdr:col>
                    <xdr:colOff>5036820</xdr:colOff>
                    <xdr:row>23</xdr:row>
                    <xdr:rowOff>601980</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3</xdr:col>
                    <xdr:colOff>160020</xdr:colOff>
                    <xdr:row>26</xdr:row>
                    <xdr:rowOff>373380</xdr:rowOff>
                  </from>
                  <to>
                    <xdr:col>3</xdr:col>
                    <xdr:colOff>708660</xdr:colOff>
                    <xdr:row>26</xdr:row>
                    <xdr:rowOff>594360</xdr:rowOff>
                  </to>
                </anchor>
              </controlPr>
            </control>
          </mc:Choice>
        </mc:AlternateContent>
        <mc:AlternateContent xmlns:mc="http://schemas.openxmlformats.org/markup-compatibility/2006">
          <mc:Choice Requires="x14">
            <control shapeId="5130" r:id="rId9" name="Check Box 10">
              <controlPr defaultSize="0" autoFill="0" autoLine="0" autoPict="0">
                <anchor moveWithCells="1">
                  <from>
                    <xdr:col>2</xdr:col>
                    <xdr:colOff>2796540</xdr:colOff>
                    <xdr:row>6</xdr:row>
                    <xdr:rowOff>716280</xdr:rowOff>
                  </from>
                  <to>
                    <xdr:col>2</xdr:col>
                    <xdr:colOff>3855720</xdr:colOff>
                    <xdr:row>6</xdr:row>
                    <xdr:rowOff>937260</xdr:rowOff>
                  </to>
                </anchor>
              </controlPr>
            </control>
          </mc:Choice>
        </mc:AlternateContent>
        <mc:AlternateContent xmlns:mc="http://schemas.openxmlformats.org/markup-compatibility/2006">
          <mc:Choice Requires="x14">
            <control shapeId="5131" r:id="rId10" name="Check Box 11">
              <controlPr defaultSize="0" autoFill="0" autoLine="0" autoPict="0">
                <anchor moveWithCells="1">
                  <from>
                    <xdr:col>2</xdr:col>
                    <xdr:colOff>2796540</xdr:colOff>
                    <xdr:row>6</xdr:row>
                    <xdr:rowOff>541020</xdr:rowOff>
                  </from>
                  <to>
                    <xdr:col>2</xdr:col>
                    <xdr:colOff>3855720</xdr:colOff>
                    <xdr:row>6</xdr:row>
                    <xdr:rowOff>762000</xdr:rowOff>
                  </to>
                </anchor>
              </controlPr>
            </control>
          </mc:Choice>
        </mc:AlternateContent>
        <mc:AlternateContent xmlns:mc="http://schemas.openxmlformats.org/markup-compatibility/2006">
          <mc:Choice Requires="x14">
            <control shapeId="5132" r:id="rId11" name="Check Box 12">
              <controlPr defaultSize="0" autoFill="0" autoLine="0" autoPict="0">
                <anchor moveWithCells="1">
                  <from>
                    <xdr:col>2</xdr:col>
                    <xdr:colOff>2788920</xdr:colOff>
                    <xdr:row>6</xdr:row>
                    <xdr:rowOff>899160</xdr:rowOff>
                  </from>
                  <to>
                    <xdr:col>2</xdr:col>
                    <xdr:colOff>3848100</xdr:colOff>
                    <xdr:row>6</xdr:row>
                    <xdr:rowOff>1120140</xdr:rowOff>
                  </to>
                </anchor>
              </controlPr>
            </control>
          </mc:Choice>
        </mc:AlternateContent>
        <mc:AlternateContent xmlns:mc="http://schemas.openxmlformats.org/markup-compatibility/2006">
          <mc:Choice Requires="x14">
            <control shapeId="5133" r:id="rId12" name="Check Box 13">
              <controlPr defaultSize="0" autoFill="0" autoLine="0" autoPict="0">
                <anchor moveWithCells="1">
                  <from>
                    <xdr:col>2</xdr:col>
                    <xdr:colOff>2788920</xdr:colOff>
                    <xdr:row>6</xdr:row>
                    <xdr:rowOff>1082040</xdr:rowOff>
                  </from>
                  <to>
                    <xdr:col>2</xdr:col>
                    <xdr:colOff>3848100</xdr:colOff>
                    <xdr:row>6</xdr:row>
                    <xdr:rowOff>1303020</xdr:rowOff>
                  </to>
                </anchor>
              </controlPr>
            </control>
          </mc:Choice>
        </mc:AlternateContent>
        <mc:AlternateContent xmlns:mc="http://schemas.openxmlformats.org/markup-compatibility/2006">
          <mc:Choice Requires="x14">
            <control shapeId="5135" r:id="rId13" name="Check Box 15">
              <controlPr defaultSize="0" autoFill="0" autoLine="0" autoPict="0">
                <anchor moveWithCells="1">
                  <from>
                    <xdr:col>2</xdr:col>
                    <xdr:colOff>2788920</xdr:colOff>
                    <xdr:row>6</xdr:row>
                    <xdr:rowOff>1272540</xdr:rowOff>
                  </from>
                  <to>
                    <xdr:col>2</xdr:col>
                    <xdr:colOff>3848100</xdr:colOff>
                    <xdr:row>6</xdr:row>
                    <xdr:rowOff>1493520</xdr:rowOff>
                  </to>
                </anchor>
              </controlPr>
            </control>
          </mc:Choice>
        </mc:AlternateContent>
        <mc:AlternateContent xmlns:mc="http://schemas.openxmlformats.org/markup-compatibility/2006">
          <mc:Choice Requires="x14">
            <control shapeId="5136" r:id="rId14" name="Check Box 16">
              <controlPr defaultSize="0" autoFill="0" autoLine="0" autoPict="0">
                <anchor moveWithCells="1">
                  <from>
                    <xdr:col>2</xdr:col>
                    <xdr:colOff>2788920</xdr:colOff>
                    <xdr:row>6</xdr:row>
                    <xdr:rowOff>1447800</xdr:rowOff>
                  </from>
                  <to>
                    <xdr:col>2</xdr:col>
                    <xdr:colOff>3848100</xdr:colOff>
                    <xdr:row>6</xdr:row>
                    <xdr:rowOff>1668780</xdr:rowOff>
                  </to>
                </anchor>
              </controlPr>
            </control>
          </mc:Choice>
        </mc:AlternateContent>
        <mc:AlternateContent xmlns:mc="http://schemas.openxmlformats.org/markup-compatibility/2006">
          <mc:Choice Requires="x14">
            <control shapeId="5137" r:id="rId15" name="Check Box 17">
              <controlPr defaultSize="0" autoFill="0" autoLine="0" autoPict="0">
                <anchor moveWithCells="1">
                  <from>
                    <xdr:col>2</xdr:col>
                    <xdr:colOff>2788920</xdr:colOff>
                    <xdr:row>6</xdr:row>
                    <xdr:rowOff>1630680</xdr:rowOff>
                  </from>
                  <to>
                    <xdr:col>2</xdr:col>
                    <xdr:colOff>3848100</xdr:colOff>
                    <xdr:row>6</xdr:row>
                    <xdr:rowOff>1851660</xdr:rowOff>
                  </to>
                </anchor>
              </controlPr>
            </control>
          </mc:Choice>
        </mc:AlternateContent>
        <mc:AlternateContent xmlns:mc="http://schemas.openxmlformats.org/markup-compatibility/2006">
          <mc:Choice Requires="x14">
            <control shapeId="5138" r:id="rId16" name="Check Box 18">
              <controlPr defaultSize="0" autoFill="0" autoLine="0" autoPict="0">
                <anchor moveWithCells="1">
                  <from>
                    <xdr:col>2</xdr:col>
                    <xdr:colOff>2781300</xdr:colOff>
                    <xdr:row>6</xdr:row>
                    <xdr:rowOff>1798320</xdr:rowOff>
                  </from>
                  <to>
                    <xdr:col>2</xdr:col>
                    <xdr:colOff>3840480</xdr:colOff>
                    <xdr:row>6</xdr:row>
                    <xdr:rowOff>2019300</xdr:rowOff>
                  </to>
                </anchor>
              </controlPr>
            </control>
          </mc:Choice>
        </mc:AlternateContent>
        <mc:AlternateContent xmlns:mc="http://schemas.openxmlformats.org/markup-compatibility/2006">
          <mc:Choice Requires="x14">
            <control shapeId="5140" r:id="rId17" name="Check Box 20">
              <controlPr defaultSize="0" autoFill="0" autoLine="0" autoPict="0">
                <anchor moveWithCells="1">
                  <from>
                    <xdr:col>2</xdr:col>
                    <xdr:colOff>3017520</xdr:colOff>
                    <xdr:row>13</xdr:row>
                    <xdr:rowOff>205740</xdr:rowOff>
                  </from>
                  <to>
                    <xdr:col>2</xdr:col>
                    <xdr:colOff>4008120</xdr:colOff>
                    <xdr:row>13</xdr:row>
                    <xdr:rowOff>426720</xdr:rowOff>
                  </to>
                </anchor>
              </controlPr>
            </control>
          </mc:Choice>
        </mc:AlternateContent>
        <mc:AlternateContent xmlns:mc="http://schemas.openxmlformats.org/markup-compatibility/2006">
          <mc:Choice Requires="x14">
            <control shapeId="5141" r:id="rId18" name="Check Box 21">
              <controlPr defaultSize="0" autoFill="0" autoLine="0" autoPict="0">
                <anchor moveWithCells="1">
                  <from>
                    <xdr:col>2</xdr:col>
                    <xdr:colOff>3017520</xdr:colOff>
                    <xdr:row>13</xdr:row>
                    <xdr:rowOff>365760</xdr:rowOff>
                  </from>
                  <to>
                    <xdr:col>2</xdr:col>
                    <xdr:colOff>4008120</xdr:colOff>
                    <xdr:row>13</xdr:row>
                    <xdr:rowOff>586740</xdr:rowOff>
                  </to>
                </anchor>
              </controlPr>
            </control>
          </mc:Choice>
        </mc:AlternateContent>
        <mc:AlternateContent xmlns:mc="http://schemas.openxmlformats.org/markup-compatibility/2006">
          <mc:Choice Requires="x14">
            <control shapeId="5142" r:id="rId19" name="Check Box 22">
              <controlPr defaultSize="0" autoFill="0" autoLine="0" autoPict="0">
                <anchor moveWithCells="1">
                  <from>
                    <xdr:col>2</xdr:col>
                    <xdr:colOff>3017520</xdr:colOff>
                    <xdr:row>13</xdr:row>
                    <xdr:rowOff>533400</xdr:rowOff>
                  </from>
                  <to>
                    <xdr:col>2</xdr:col>
                    <xdr:colOff>4008120</xdr:colOff>
                    <xdr:row>13</xdr:row>
                    <xdr:rowOff>754380</xdr:rowOff>
                  </to>
                </anchor>
              </controlPr>
            </control>
          </mc:Choice>
        </mc:AlternateContent>
        <mc:AlternateContent xmlns:mc="http://schemas.openxmlformats.org/markup-compatibility/2006">
          <mc:Choice Requires="x14">
            <control shapeId="5143" r:id="rId20" name="Check Box 23">
              <controlPr defaultSize="0" autoFill="0" autoLine="0" autoPict="0">
                <anchor moveWithCells="1">
                  <from>
                    <xdr:col>2</xdr:col>
                    <xdr:colOff>853440</xdr:colOff>
                    <xdr:row>15</xdr:row>
                    <xdr:rowOff>579120</xdr:rowOff>
                  </from>
                  <to>
                    <xdr:col>2</xdr:col>
                    <xdr:colOff>1760220</xdr:colOff>
                    <xdr:row>15</xdr:row>
                    <xdr:rowOff>800100</xdr:rowOff>
                  </to>
                </anchor>
              </controlPr>
            </control>
          </mc:Choice>
        </mc:AlternateContent>
        <mc:AlternateContent xmlns:mc="http://schemas.openxmlformats.org/markup-compatibility/2006">
          <mc:Choice Requires="x14">
            <control shapeId="5144" r:id="rId21" name="Check Box 24">
              <controlPr defaultSize="0" autoFill="0" autoLine="0" autoPict="0">
                <anchor moveWithCells="1">
                  <from>
                    <xdr:col>2</xdr:col>
                    <xdr:colOff>845820</xdr:colOff>
                    <xdr:row>15</xdr:row>
                    <xdr:rowOff>769620</xdr:rowOff>
                  </from>
                  <to>
                    <xdr:col>2</xdr:col>
                    <xdr:colOff>1752600</xdr:colOff>
                    <xdr:row>15</xdr:row>
                    <xdr:rowOff>990600</xdr:rowOff>
                  </to>
                </anchor>
              </controlPr>
            </control>
          </mc:Choice>
        </mc:AlternateContent>
        <mc:AlternateContent xmlns:mc="http://schemas.openxmlformats.org/markup-compatibility/2006">
          <mc:Choice Requires="x14">
            <control shapeId="5145" r:id="rId22" name="Check Box 25">
              <controlPr defaultSize="0" autoFill="0" autoLine="0" autoPict="0">
                <anchor moveWithCells="1">
                  <from>
                    <xdr:col>2</xdr:col>
                    <xdr:colOff>845820</xdr:colOff>
                    <xdr:row>15</xdr:row>
                    <xdr:rowOff>944880</xdr:rowOff>
                  </from>
                  <to>
                    <xdr:col>2</xdr:col>
                    <xdr:colOff>1752600</xdr:colOff>
                    <xdr:row>15</xdr:row>
                    <xdr:rowOff>1165860</xdr:rowOff>
                  </to>
                </anchor>
              </controlPr>
            </control>
          </mc:Choice>
        </mc:AlternateContent>
        <mc:AlternateContent xmlns:mc="http://schemas.openxmlformats.org/markup-compatibility/2006">
          <mc:Choice Requires="x14">
            <control shapeId="5146" r:id="rId23" name="Check Box 26">
              <controlPr defaultSize="0" autoFill="0" autoLine="0" autoPict="0">
                <anchor moveWithCells="1">
                  <from>
                    <xdr:col>2</xdr:col>
                    <xdr:colOff>838200</xdr:colOff>
                    <xdr:row>15</xdr:row>
                    <xdr:rowOff>1135380</xdr:rowOff>
                  </from>
                  <to>
                    <xdr:col>2</xdr:col>
                    <xdr:colOff>1744980</xdr:colOff>
                    <xdr:row>15</xdr:row>
                    <xdr:rowOff>1356360</xdr:rowOff>
                  </to>
                </anchor>
              </controlPr>
            </control>
          </mc:Choice>
        </mc:AlternateContent>
        <mc:AlternateContent xmlns:mc="http://schemas.openxmlformats.org/markup-compatibility/2006">
          <mc:Choice Requires="x14">
            <control shapeId="5147" r:id="rId24" name="Check Box 27">
              <controlPr defaultSize="0" autoFill="0" autoLine="0" autoPict="0">
                <anchor moveWithCells="1">
                  <from>
                    <xdr:col>2</xdr:col>
                    <xdr:colOff>838200</xdr:colOff>
                    <xdr:row>15</xdr:row>
                    <xdr:rowOff>1310640</xdr:rowOff>
                  </from>
                  <to>
                    <xdr:col>2</xdr:col>
                    <xdr:colOff>1744980</xdr:colOff>
                    <xdr:row>15</xdr:row>
                    <xdr:rowOff>1531620</xdr:rowOff>
                  </to>
                </anchor>
              </controlPr>
            </control>
          </mc:Choice>
        </mc:AlternateContent>
        <mc:AlternateContent xmlns:mc="http://schemas.openxmlformats.org/markup-compatibility/2006">
          <mc:Choice Requires="x14">
            <control shapeId="5148" r:id="rId25" name="Check Box 28">
              <controlPr defaultSize="0" autoFill="0" autoLine="0" autoPict="0">
                <anchor moveWithCells="1">
                  <from>
                    <xdr:col>2</xdr:col>
                    <xdr:colOff>1188720</xdr:colOff>
                    <xdr:row>17</xdr:row>
                    <xdr:rowOff>259080</xdr:rowOff>
                  </from>
                  <to>
                    <xdr:col>2</xdr:col>
                    <xdr:colOff>2087880</xdr:colOff>
                    <xdr:row>17</xdr:row>
                    <xdr:rowOff>480060</xdr:rowOff>
                  </to>
                </anchor>
              </controlPr>
            </control>
          </mc:Choice>
        </mc:AlternateContent>
        <mc:AlternateContent xmlns:mc="http://schemas.openxmlformats.org/markup-compatibility/2006">
          <mc:Choice Requires="x14">
            <control shapeId="5150" r:id="rId26" name="Check Box 30">
              <controlPr defaultSize="0" autoFill="0" autoLine="0" autoPict="0">
                <anchor moveWithCells="1">
                  <from>
                    <xdr:col>2</xdr:col>
                    <xdr:colOff>3802380</xdr:colOff>
                    <xdr:row>19</xdr:row>
                    <xdr:rowOff>289560</xdr:rowOff>
                  </from>
                  <to>
                    <xdr:col>3</xdr:col>
                    <xdr:colOff>480060</xdr:colOff>
                    <xdr:row>19</xdr:row>
                    <xdr:rowOff>510540</xdr:rowOff>
                  </to>
                </anchor>
              </controlPr>
            </control>
          </mc:Choice>
        </mc:AlternateContent>
        <mc:AlternateContent xmlns:mc="http://schemas.openxmlformats.org/markup-compatibility/2006">
          <mc:Choice Requires="x14">
            <control shapeId="5152" r:id="rId27" name="Check Box 32">
              <controlPr defaultSize="0" autoFill="0" autoLine="0" autoPict="0">
                <anchor moveWithCells="1">
                  <from>
                    <xdr:col>4</xdr:col>
                    <xdr:colOff>4191000</xdr:colOff>
                    <xdr:row>23</xdr:row>
                    <xdr:rowOff>563880</xdr:rowOff>
                  </from>
                  <to>
                    <xdr:col>4</xdr:col>
                    <xdr:colOff>5029200</xdr:colOff>
                    <xdr:row>23</xdr:row>
                    <xdr:rowOff>784860</xdr:rowOff>
                  </to>
                </anchor>
              </controlPr>
            </control>
          </mc:Choice>
        </mc:AlternateContent>
        <mc:AlternateContent xmlns:mc="http://schemas.openxmlformats.org/markup-compatibility/2006">
          <mc:Choice Requires="x14">
            <control shapeId="5153" r:id="rId28" name="Check Box 33">
              <controlPr defaultSize="0" autoFill="0" autoLine="0" autoPict="0">
                <anchor moveWithCells="1">
                  <from>
                    <xdr:col>4</xdr:col>
                    <xdr:colOff>4191000</xdr:colOff>
                    <xdr:row>23</xdr:row>
                    <xdr:rowOff>731520</xdr:rowOff>
                  </from>
                  <to>
                    <xdr:col>4</xdr:col>
                    <xdr:colOff>5029200</xdr:colOff>
                    <xdr:row>23</xdr:row>
                    <xdr:rowOff>952500</xdr:rowOff>
                  </to>
                </anchor>
              </controlPr>
            </control>
          </mc:Choice>
        </mc:AlternateContent>
        <mc:AlternateContent xmlns:mc="http://schemas.openxmlformats.org/markup-compatibility/2006">
          <mc:Choice Requires="x14">
            <control shapeId="5154" r:id="rId29" name="Check Box 34">
              <controlPr defaultSize="0" autoFill="0" autoLine="0" autoPict="0">
                <anchor moveWithCells="1">
                  <from>
                    <xdr:col>4</xdr:col>
                    <xdr:colOff>4191000</xdr:colOff>
                    <xdr:row>23</xdr:row>
                    <xdr:rowOff>906780</xdr:rowOff>
                  </from>
                  <to>
                    <xdr:col>4</xdr:col>
                    <xdr:colOff>5029200</xdr:colOff>
                    <xdr:row>23</xdr:row>
                    <xdr:rowOff>1127760</xdr:rowOff>
                  </to>
                </anchor>
              </controlPr>
            </control>
          </mc:Choice>
        </mc:AlternateContent>
        <mc:AlternateContent xmlns:mc="http://schemas.openxmlformats.org/markup-compatibility/2006">
          <mc:Choice Requires="x14">
            <control shapeId="5155" r:id="rId30" name="Check Box 35">
              <controlPr defaultSize="0" autoFill="0" autoLine="0" autoPict="0">
                <anchor moveWithCells="1">
                  <from>
                    <xdr:col>3</xdr:col>
                    <xdr:colOff>160020</xdr:colOff>
                    <xdr:row>26</xdr:row>
                    <xdr:rowOff>563880</xdr:rowOff>
                  </from>
                  <to>
                    <xdr:col>3</xdr:col>
                    <xdr:colOff>708660</xdr:colOff>
                    <xdr:row>26</xdr:row>
                    <xdr:rowOff>784860</xdr:rowOff>
                  </to>
                </anchor>
              </controlPr>
            </control>
          </mc:Choice>
        </mc:AlternateContent>
        <mc:AlternateContent xmlns:mc="http://schemas.openxmlformats.org/markup-compatibility/2006">
          <mc:Choice Requires="x14">
            <control shapeId="5156" r:id="rId31" name="Check Box 36">
              <controlPr defaultSize="0" autoFill="0" autoLine="0" autoPict="0">
                <anchor moveWithCells="1">
                  <from>
                    <xdr:col>3</xdr:col>
                    <xdr:colOff>160020</xdr:colOff>
                    <xdr:row>26</xdr:row>
                    <xdr:rowOff>739140</xdr:rowOff>
                  </from>
                  <to>
                    <xdr:col>3</xdr:col>
                    <xdr:colOff>708660</xdr:colOff>
                    <xdr:row>26</xdr:row>
                    <xdr:rowOff>960120</xdr:rowOff>
                  </to>
                </anchor>
              </controlPr>
            </control>
          </mc:Choice>
        </mc:AlternateContent>
        <mc:AlternateContent xmlns:mc="http://schemas.openxmlformats.org/markup-compatibility/2006">
          <mc:Choice Requires="x14">
            <control shapeId="5158" r:id="rId32" name="Check Box 38">
              <controlPr defaultSize="0" autoFill="0" autoLine="0" autoPict="0">
                <anchor moveWithCells="1">
                  <from>
                    <xdr:col>3</xdr:col>
                    <xdr:colOff>152400</xdr:colOff>
                    <xdr:row>26</xdr:row>
                    <xdr:rowOff>922020</xdr:rowOff>
                  </from>
                  <to>
                    <xdr:col>3</xdr:col>
                    <xdr:colOff>701040</xdr:colOff>
                    <xdr:row>26</xdr:row>
                    <xdr:rowOff>1143000</xdr:rowOff>
                  </to>
                </anchor>
              </controlPr>
            </control>
          </mc:Choice>
        </mc:AlternateContent>
        <mc:AlternateContent xmlns:mc="http://schemas.openxmlformats.org/markup-compatibility/2006">
          <mc:Choice Requires="x14">
            <control shapeId="5160" r:id="rId33" name="Check Box 40">
              <controlPr defaultSize="0" autoFill="0" autoLine="0" autoPict="0">
                <anchor moveWithCells="1">
                  <from>
                    <xdr:col>3</xdr:col>
                    <xdr:colOff>152400</xdr:colOff>
                    <xdr:row>26</xdr:row>
                    <xdr:rowOff>1089660</xdr:rowOff>
                  </from>
                  <to>
                    <xdr:col>3</xdr:col>
                    <xdr:colOff>701040</xdr:colOff>
                    <xdr:row>26</xdr:row>
                    <xdr:rowOff>1310640</xdr:rowOff>
                  </to>
                </anchor>
              </controlPr>
            </control>
          </mc:Choice>
        </mc:AlternateContent>
        <mc:AlternateContent xmlns:mc="http://schemas.openxmlformats.org/markup-compatibility/2006">
          <mc:Choice Requires="x14">
            <control shapeId="5162" r:id="rId34" name="Check Box 42">
              <controlPr defaultSize="0" autoFill="0" autoLine="0" autoPict="0">
                <anchor moveWithCells="1">
                  <from>
                    <xdr:col>3</xdr:col>
                    <xdr:colOff>152400</xdr:colOff>
                    <xdr:row>26</xdr:row>
                    <xdr:rowOff>1272540</xdr:rowOff>
                  </from>
                  <to>
                    <xdr:col>3</xdr:col>
                    <xdr:colOff>701040</xdr:colOff>
                    <xdr:row>26</xdr:row>
                    <xdr:rowOff>1493520</xdr:rowOff>
                  </to>
                </anchor>
              </controlPr>
            </control>
          </mc:Choice>
        </mc:AlternateContent>
        <mc:AlternateContent xmlns:mc="http://schemas.openxmlformats.org/markup-compatibility/2006">
          <mc:Choice Requires="x14">
            <control shapeId="5163" r:id="rId35" name="Check Box 43">
              <controlPr defaultSize="0" autoFill="0" autoLine="0" autoPict="0">
                <anchor moveWithCells="1">
                  <from>
                    <xdr:col>3</xdr:col>
                    <xdr:colOff>152400</xdr:colOff>
                    <xdr:row>26</xdr:row>
                    <xdr:rowOff>1447800</xdr:rowOff>
                  </from>
                  <to>
                    <xdr:col>3</xdr:col>
                    <xdr:colOff>701040</xdr:colOff>
                    <xdr:row>26</xdr:row>
                    <xdr:rowOff>1668780</xdr:rowOff>
                  </to>
                </anchor>
              </controlPr>
            </control>
          </mc:Choice>
        </mc:AlternateContent>
        <mc:AlternateContent xmlns:mc="http://schemas.openxmlformats.org/markup-compatibility/2006">
          <mc:Choice Requires="x14">
            <control shapeId="5165" r:id="rId36" name="Check Box 45">
              <controlPr defaultSize="0" autoFill="0" autoLine="0" autoPict="0">
                <anchor moveWithCells="1">
                  <from>
                    <xdr:col>3</xdr:col>
                    <xdr:colOff>152400</xdr:colOff>
                    <xdr:row>26</xdr:row>
                    <xdr:rowOff>1615440</xdr:rowOff>
                  </from>
                  <to>
                    <xdr:col>3</xdr:col>
                    <xdr:colOff>701040</xdr:colOff>
                    <xdr:row>26</xdr:row>
                    <xdr:rowOff>1836420</xdr:rowOff>
                  </to>
                </anchor>
              </controlPr>
            </control>
          </mc:Choice>
        </mc:AlternateContent>
        <mc:AlternateContent xmlns:mc="http://schemas.openxmlformats.org/markup-compatibility/2006">
          <mc:Choice Requires="x14">
            <control shapeId="5167" r:id="rId37" name="Check Box 47">
              <controlPr defaultSize="0" autoFill="0" autoLine="0" autoPict="0">
                <anchor moveWithCells="1">
                  <from>
                    <xdr:col>3</xdr:col>
                    <xdr:colOff>350520</xdr:colOff>
                    <xdr:row>31</xdr:row>
                    <xdr:rowOff>0</xdr:rowOff>
                  </from>
                  <to>
                    <xdr:col>4</xdr:col>
                    <xdr:colOff>487680</xdr:colOff>
                    <xdr:row>31</xdr:row>
                    <xdr:rowOff>220980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3</vt:i4>
      </vt:variant>
    </vt:vector>
  </HeadingPairs>
  <TitlesOfParts>
    <vt:vector size="9" baseType="lpstr">
      <vt:lpstr>1. Anagrafica</vt:lpstr>
      <vt:lpstr>2.Programma di investimenti PMI</vt:lpstr>
      <vt:lpstr>2bis.Descrizione investimenti</vt:lpstr>
      <vt:lpstr>3.Determinazione contributo</vt:lpstr>
      <vt:lpstr>4.Piano di copertura</vt:lpstr>
      <vt:lpstr>5. Criteri di valutazione1</vt:lpstr>
      <vt:lpstr>'1. Anagrafica'!Area_stampa</vt:lpstr>
      <vt:lpstr>'2.Programma di investimenti PMI'!Area_stampa</vt:lpstr>
      <vt:lpstr>'3.Determinazione contributo'!Area_stampa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Salvatore</dc:creator>
  <cp:lastModifiedBy>Corrado Musitano</cp:lastModifiedBy>
  <cp:lastPrinted>2023-10-17T07:56:16Z</cp:lastPrinted>
  <dcterms:created xsi:type="dcterms:W3CDTF">2020-07-27T16:24:20Z</dcterms:created>
  <dcterms:modified xsi:type="dcterms:W3CDTF">2023-10-30T15:44:00Z</dcterms:modified>
</cp:coreProperties>
</file>