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fincalabraspa-my.sharepoint.com/personal/c_musitano_fincalabraspa_onmicrosoft_com/Documents/Desktop/Nuova cartella/Altri bandi/Avviso Internazionalizzazione PR 21-27/"/>
    </mc:Choice>
  </mc:AlternateContent>
  <xr:revisionPtr revIDLastSave="626" documentId="13_ncr:1_{91C5C18E-8853-449C-8C08-DC64BCA9EB35}" xr6:coauthVersionLast="47" xr6:coauthVersionMax="47" xr10:uidLastSave="{881DC064-1FE4-46CB-8FEE-40246579929F}"/>
  <bookViews>
    <workbookView xWindow="-108" yWindow="-108" windowWidth="23256" windowHeight="12576" xr2:uid="{00000000-000D-0000-FFFF-FFFF00000000}"/>
  </bookViews>
  <sheets>
    <sheet name="1. Anagrafica" sheetId="26" r:id="rId1"/>
    <sheet name="2.Programma di investimenti PMI" sheetId="9" r:id="rId2"/>
    <sheet name="2bis.Descrizione investimenti" sheetId="25" r:id="rId3"/>
    <sheet name="3.Determinazione contributo" sheetId="21" r:id="rId4"/>
    <sheet name="4.Piano di copertura" sheetId="22" r:id="rId5"/>
    <sheet name="5. Criteri di valutazione1" sheetId="24" r:id="rId6"/>
  </sheet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2" i="9" l="1"/>
  <c r="D6" i="22"/>
  <c r="B47" i="9"/>
  <c r="B48" i="9"/>
  <c r="B49" i="9"/>
  <c r="B50" i="9"/>
  <c r="B51" i="9"/>
  <c r="B52" i="9"/>
  <c r="B53" i="9"/>
  <c r="B54" i="9"/>
  <c r="B55" i="9"/>
  <c r="B56" i="9"/>
  <c r="B57" i="9"/>
  <c r="B58" i="9"/>
  <c r="B46" i="9"/>
  <c r="B29" i="9"/>
  <c r="B30" i="9"/>
  <c r="B31" i="9"/>
  <c r="B32" i="9"/>
  <c r="B33" i="9"/>
  <c r="B34" i="9"/>
  <c r="B35" i="9"/>
  <c r="B36" i="9"/>
  <c r="B37" i="9"/>
  <c r="B38" i="9"/>
  <c r="B39" i="9"/>
  <c r="B40" i="9"/>
  <c r="B41" i="9"/>
  <c r="B42" i="9"/>
  <c r="B43" i="9"/>
  <c r="B28" i="9"/>
  <c r="B59" i="9" l="1"/>
  <c r="C72" i="9"/>
  <c r="F71" i="9"/>
  <c r="F70" i="9"/>
  <c r="F69" i="9"/>
  <c r="F68" i="9"/>
  <c r="F67" i="9"/>
  <c r="F66" i="9"/>
  <c r="F65" i="9"/>
  <c r="F64" i="9"/>
  <c r="D71" i="9"/>
  <c r="D70" i="9"/>
  <c r="D69" i="9"/>
  <c r="D68" i="9"/>
  <c r="D67" i="9"/>
  <c r="D66" i="9"/>
  <c r="D65" i="9"/>
  <c r="D64" i="9"/>
  <c r="D63" i="9"/>
  <c r="D62" i="9"/>
  <c r="F62" i="9"/>
  <c r="A18" i="21"/>
  <c r="B18" i="21"/>
  <c r="B7" i="21"/>
  <c r="A7" i="21"/>
  <c r="E34" i="24"/>
  <c r="D10" i="21" l="1"/>
  <c r="F10" i="21" s="1"/>
  <c r="D72" i="9"/>
  <c r="F63" i="9"/>
  <c r="F47" i="9"/>
  <c r="D46" i="9"/>
  <c r="F29" i="9"/>
  <c r="F30" i="9"/>
  <c r="F31" i="9"/>
  <c r="F32" i="9"/>
  <c r="F33" i="9"/>
  <c r="F34" i="9"/>
  <c r="D35" i="9"/>
  <c r="D36" i="9"/>
  <c r="F37" i="9"/>
  <c r="D38" i="9"/>
  <c r="F39" i="9"/>
  <c r="D40" i="9"/>
  <c r="F41" i="9"/>
  <c r="F42" i="9"/>
  <c r="F43" i="9"/>
  <c r="D7" i="24"/>
  <c r="C26" i="9"/>
  <c r="C4" i="9" s="1"/>
  <c r="B26" i="9"/>
  <c r="F7" i="9"/>
  <c r="F8" i="9"/>
  <c r="F9" i="9"/>
  <c r="F10" i="9"/>
  <c r="F11" i="9"/>
  <c r="F12" i="9"/>
  <c r="F13" i="9"/>
  <c r="F14" i="9"/>
  <c r="F15" i="9"/>
  <c r="F16" i="9"/>
  <c r="F17" i="9"/>
  <c r="F18" i="9"/>
  <c r="F19" i="9"/>
  <c r="F20" i="9"/>
  <c r="F21" i="9"/>
  <c r="F22" i="9"/>
  <c r="F23" i="9"/>
  <c r="F24" i="9"/>
  <c r="F25" i="9"/>
  <c r="D23" i="9"/>
  <c r="D22" i="9"/>
  <c r="D21" i="9"/>
  <c r="D20" i="9"/>
  <c r="D19" i="9"/>
  <c r="D18" i="9"/>
  <c r="D17" i="9"/>
  <c r="D16" i="9"/>
  <c r="D15" i="9"/>
  <c r="D14" i="9"/>
  <c r="D37" i="9" l="1"/>
  <c r="B44" i="9"/>
  <c r="D44" i="9" s="1"/>
  <c r="F58" i="9"/>
  <c r="D58" i="9"/>
  <c r="F57" i="9"/>
  <c r="D57" i="9"/>
  <c r="F56" i="9"/>
  <c r="D56" i="9"/>
  <c r="F55" i="9"/>
  <c r="D55" i="9"/>
  <c r="F54" i="9"/>
  <c r="D54" i="9"/>
  <c r="F53" i="9"/>
  <c r="D53" i="9"/>
  <c r="F52" i="9"/>
  <c r="D52" i="9"/>
  <c r="F51" i="9"/>
  <c r="D51" i="9"/>
  <c r="F50" i="9"/>
  <c r="D50" i="9"/>
  <c r="F49" i="9"/>
  <c r="D49" i="9"/>
  <c r="F48" i="9"/>
  <c r="D48" i="9"/>
  <c r="F46" i="9"/>
  <c r="F38" i="9"/>
  <c r="F35" i="9"/>
  <c r="D34" i="9"/>
  <c r="F40" i="9"/>
  <c r="D39" i="9"/>
  <c r="D41" i="9"/>
  <c r="F36" i="9"/>
  <c r="D33" i="9"/>
  <c r="D42" i="9"/>
  <c r="B60" i="9" l="1"/>
  <c r="G62" i="9" s="1"/>
  <c r="D9" i="21"/>
  <c r="D8" i="21"/>
  <c r="F8" i="21" s="1"/>
  <c r="F9" i="21" l="1"/>
  <c r="B4" i="9"/>
  <c r="D4" i="9" s="1"/>
  <c r="D7" i="21"/>
  <c r="D11" i="21" s="1"/>
  <c r="D18" i="21" l="1"/>
  <c r="I18" i="21" s="1"/>
  <c r="F7" i="21"/>
  <c r="D43" i="9"/>
  <c r="D47" i="9"/>
  <c r="D59" i="9"/>
  <c r="D13" i="9"/>
  <c r="D24" i="9"/>
  <c r="D25" i="9"/>
  <c r="F11" i="21" l="1"/>
  <c r="G11" i="21" s="1"/>
  <c r="D10" i="22"/>
  <c r="D28" i="9"/>
  <c r="F28" i="9"/>
  <c r="D29" i="9"/>
  <c r="D30" i="9"/>
  <c r="D31" i="9"/>
  <c r="D32" i="9"/>
  <c r="K18" i="21" l="1"/>
  <c r="F18" i="21"/>
  <c r="G18" i="21" s="1"/>
  <c r="D60" i="9"/>
  <c r="J18" i="21" l="1"/>
  <c r="C11" i="24" s="1"/>
  <c r="D8" i="9"/>
  <c r="D9" i="9"/>
  <c r="D10" i="9"/>
  <c r="D11" i="9"/>
  <c r="D12" i="9"/>
  <c r="D6" i="9"/>
  <c r="D7" i="9"/>
  <c r="F6" i="9"/>
  <c r="D26" i="9" l="1"/>
  <c r="B7" i="22" l="1"/>
  <c r="F4" i="9" l="1"/>
  <c r="B6" i="22"/>
  <c r="B10" i="22" s="1"/>
  <c r="A11" i="22" s="1"/>
</calcChain>
</file>

<file path=xl/sharedStrings.xml><?xml version="1.0" encoding="utf-8"?>
<sst xmlns="http://schemas.openxmlformats.org/spreadsheetml/2006/main" count="105" uniqueCount="98">
  <si>
    <t>DESCRIZIONE DELLE SPESE</t>
  </si>
  <si>
    <t>Spese non ammissibili</t>
  </si>
  <si>
    <t>Totale</t>
  </si>
  <si>
    <t>TOTALE SPESE</t>
  </si>
  <si>
    <t>Impieghi/Fabbisogni</t>
  </si>
  <si>
    <t>Fonti di copertura</t>
  </si>
  <si>
    <t>Spese agevolabili</t>
  </si>
  <si>
    <t>IVA</t>
  </si>
  <si>
    <t>Totale Impieghi</t>
  </si>
  <si>
    <t>Totale Fonti di copertura</t>
  </si>
  <si>
    <t>Importi in €</t>
  </si>
  <si>
    <t>Denominazione/Ragione Sociale</t>
  </si>
  <si>
    <t>Forma giuridica</t>
  </si>
  <si>
    <r>
      <rPr>
        <b/>
        <sz val="11"/>
        <rFont val="Calibri"/>
        <family val="2"/>
      </rPr>
      <t xml:space="preserve">Dimensione impresa
</t>
    </r>
    <r>
      <rPr>
        <i/>
        <sz val="9"/>
        <rFont val="Calibri"/>
        <family val="2"/>
      </rPr>
      <t>(da dichiarare sulla base dei criteri indicati nell’allegato 1 al Regolamento (UE) n. 651/2014)</t>
    </r>
  </si>
  <si>
    <t>Altro</t>
  </si>
  <si>
    <t>Spese non agevolabili (eventuale)</t>
  </si>
  <si>
    <t>Denominazione</t>
  </si>
  <si>
    <t>Tipologia Soggetto</t>
  </si>
  <si>
    <t>Importo spese ammissibili (euro)</t>
  </si>
  <si>
    <t>Intensità di aiuto applicabile</t>
  </si>
  <si>
    <r>
      <t xml:space="preserve"> Elenco delle spese  </t>
    </r>
    <r>
      <rPr>
        <b/>
        <i/>
        <sz val="12"/>
        <rFont val="Calibri"/>
        <family val="2"/>
      </rPr>
      <t>(importi in euro e al netto dell’IVA)</t>
    </r>
  </si>
  <si>
    <t xml:space="preserve"> Prospetto fonti/impieghi</t>
  </si>
  <si>
    <t xml:space="preserve"> Determinazione del contributo concedibile (RIEPILOGO)</t>
  </si>
  <si>
    <t xml:space="preserve"> Anagrafica Soggetto Proponente</t>
  </si>
  <si>
    <t xml:space="preserve"> Determinazione contributo</t>
  </si>
  <si>
    <t xml:space="preserve"> Piano di copertura</t>
  </si>
  <si>
    <t xml:space="preserve">Contributo richiesto </t>
  </si>
  <si>
    <t>Risorse proprie</t>
  </si>
  <si>
    <t>Finanziamento esterno</t>
  </si>
  <si>
    <t>C2</t>
  </si>
  <si>
    <t>C1</t>
  </si>
  <si>
    <t>B1</t>
  </si>
  <si>
    <t>A1</t>
  </si>
  <si>
    <t>Criteri di valutazione</t>
  </si>
  <si>
    <t>B2</t>
  </si>
  <si>
    <t>A. Efficacia</t>
  </si>
  <si>
    <t>C. Utilità</t>
  </si>
  <si>
    <t>D. Sostenibilità</t>
  </si>
  <si>
    <t>Capacità degli interventi di contribuire al perseguimento dei risultati attesi del Programma e delle finalità dell’Azione specifica e chiara esplicitazione degli obiettivi e delle finalità proposti</t>
  </si>
  <si>
    <t>Qualità delle soluzioni organizzative e metodologiche individuate per la realizzazione degli interventi connesse al piano di lavoro, alla valutazione dei rischi, alla adeguatezza delle risorse attribuite alle singole componenti progettuali</t>
  </si>
  <si>
    <t>D1</t>
  </si>
  <si>
    <t>B. Efficienza</t>
  </si>
  <si>
    <t>Percentuale di agevolazione richiesta inferiore a quella massima concedibile</t>
  </si>
  <si>
    <t>Numero nuovi addetti:</t>
  </si>
  <si>
    <t>Numero di addetti post intervento nell'unità operativa:</t>
  </si>
  <si>
    <t>Numero di addetti alla presentazione della domanda nell'unità operativa:</t>
  </si>
  <si>
    <t>DESCRIZIONE PIANO INVESTIMENTI</t>
  </si>
  <si>
    <t>Il costo totale ammissibile non deve essere inferiore a € 15.000,00 e non deve essere superiore a € 200.000,00</t>
  </si>
  <si>
    <t>Ricaduta rispetto ai fabbisogni di valorizzazione dell’offerta territoriale</t>
  </si>
  <si>
    <t>Capacità del progetto di contribuire alla neutralità carbonica e alla lotta ai cambiamenti climatici</t>
  </si>
  <si>
    <t>Adeguatezza del rapporto fra i costi da sostenere per l’attuazione dell’investimento e le potenziali ricadute in termini di accesso a nuovi mercati</t>
  </si>
  <si>
    <t>Punteggio valore R</t>
  </si>
  <si>
    <t>Calcolo Contributo concedibile
(euro)</t>
  </si>
  <si>
    <t>Categorie di spese</t>
  </si>
  <si>
    <t>Sostenibilità economica e finanziaria del progetto in termini di economicità della proposta (in rapporto all’importo del sostegno, alle attività intraprese e al conseguimento degli obiettivi)</t>
  </si>
  <si>
    <t>A1.2) Posti di lavoro creati. L’indicatore è soddisfatto nel caso in cui il proponente si impegni ad assumere con contratto di lavoro subordinato, di durata almeno pari alla durata del progetto, nuovi addetti incrementali rispetto al numero di addetti dell’impresa/aggregazione al momento della presentazione della domanda.
Sono assegnati 5 punti per ogni assunzione (fino a un massimo di 10 punti).
La comunicazione relativa all’assunzione va trasmessa entro 120 giorni dalla notifica del provvedimento di concessione del contributo.</t>
  </si>
  <si>
    <t xml:space="preserve">  Programma di investimenti</t>
  </si>
  <si>
    <t>Il sottoscritto _____________________________, nato a _______________ residente in _____________________________________________, C.F.__________________________________________________</t>
  </si>
  <si>
    <t>DICHIARA</t>
  </si>
  <si>
    <t>N.B.: da produrre in formato PDF e firmato digitalmente (p7m)</t>
  </si>
  <si>
    <t>Percentuale di contributo totale</t>
  </si>
  <si>
    <t>Importo di contributo richiesto</t>
  </si>
  <si>
    <t>Percentuale di contributo richiesta totale</t>
  </si>
  <si>
    <t>consapevole delle responsabilità penali cui può andare incontro in caso di dichiarazioni mendaci, ai sensi e per gli effetti dell’art. 76 del D.P.R. 28 dicembre 2000, n. 445,</t>
  </si>
  <si>
    <t xml:space="preserve"> - che le informazioni riportate nel presente Formulario sono veritiere e, ove riferite a elementi previsionali, basate su stime ragionevoli;
 - che i valori esposti relativi alla spesa ammissibile, per la quale il contributo è richiesto, si basa su i) preventivi predisposti nella disponibilità del richiedente e/o ii) su stime ragionevoli effettuate dal richiedente medesimo in collaborazione con il fornitore dei beni e servizi.</t>
  </si>
  <si>
    <t>RICHIEDE</t>
  </si>
  <si>
    <t>al fine della realizzazione del progetto di cui al presente Formulario, un contributo pari a €:</t>
  </si>
  <si>
    <t>A1.1) Progetti che contribuiscono a processi integrati di crescita internazionale delle imprese. Il punteggio (massimo 15 punti) è così attribuito:
      - Progetto che comprenda la Linea A di cui al punto 3.1.2 dell’avviso insieme ad almeno un’altra linea di azione dello stesso punto 3.1.2 = punti 10
      - Progetto che comprenda tutte le Linee di azione di cui al punto 3.1.2 dell’avviso = punti 15</t>
  </si>
  <si>
    <t>A1.3) Progetti che contribuiscono a processi di crescita internazionale delle imprese mediante forme aggregative che coinvolgono anche imprese di altre regioni o estere.
Il punteggio è assegnato in presenza del requisito (on-off):
      - progetto presentato in associazione (ATS, Consorzio, Rete) con la presenza di almeno una impresa già costituita e attiva in un’altra regione o altro paese estero = punti 5</t>
  </si>
  <si>
    <r>
      <t xml:space="preserve">C1.1) Progetti presentati da imprese operanti in una delle aree di innovazione della RIS 3 Calabria 2021-2027 (di cui alla DGR n. 144 del 31/03/2023). Il punteggio è assegnato in presenza del requisito (on-off):
      - Agricoltura 4.0 e Agroalimentare;
      - Ambiente, Economia Circolare e Biodiversità;
      - Edilizia ecosostenibile, Energia e clima;
      - Turismo e Cultura;
      - ICT, Tecnologie Digitali e Terziario Innovativo;
      - Smart Manufacturing;
      - Logistica e Mobilità Sostenibile;
      - Scienza della vita;
      - Blue Economy
</t>
    </r>
    <r>
      <rPr>
        <i/>
        <sz val="11"/>
        <color theme="1"/>
        <rFont val="Calibri"/>
        <family val="2"/>
      </rPr>
      <t>Nel caso di aggregazione la condizione di applicabilità del punteggio è verificata nel caso in cui tutti i soggetti di cui la compagine si compone siano riconducibili alle aree di innovazione della RIS 3.</t>
    </r>
  </si>
  <si>
    <r>
      <t xml:space="preserve">D1.1) Capacità del progetto di favorire l’apertura di nuovi mercati esteri. Il punteggio (massimo 10 punti) sarà attribuito come segue:
Progetto (presentato da una impresa/aggregazione di imprese) le cui attività sono dirette:
      - ad accedere a un nuovo mercato estero = punti 10
      - ad azioni di penetrazione su un mercato estero in cui l’impresa/aggregazione già opera =  punti 5
</t>
    </r>
    <r>
      <rPr>
        <i/>
        <sz val="11"/>
        <color theme="1"/>
        <rFont val="Calibri"/>
        <family val="2"/>
      </rPr>
      <t xml:space="preserve">Le pertinenti informazioni, ai fini del punteggio, devono essere indicate nel Formulario </t>
    </r>
  </si>
  <si>
    <r>
      <t xml:space="preserve">D1.2) Rapporto tra costi progetto e dal volume di affari da ultimo bilancio depositato (R= costi totali ammissibili/volume di affari da dichiarazione fiscale presentata , attestato da un tecnico abilitato (dottore commercialista, revisore).
Il punteggio (massimo 15 punti) sarà attribuito come segue:
se R è inferiore a 0,2 = punti 15
se R è superiore a 0,2 e fino a 0,5 = punti 10
se R è superiore a 0,5 = punti 0
</t>
    </r>
    <r>
      <rPr>
        <i/>
        <sz val="11"/>
        <color theme="1"/>
        <rFont val="Calibri"/>
        <family val="2"/>
      </rPr>
      <t>Nel caso di domanda presentata in forma aggregata, ai fini della determinazione del denominatore, si prendono in considerazione i pertinenti valori delle imprese aggregate.</t>
    </r>
  </si>
  <si>
    <t>Premialità per le imprese resistenti alla criminalità organizzata</t>
  </si>
  <si>
    <t>E1</t>
  </si>
  <si>
    <t>B1.1) Quota di Cofinanziamento privato. Percentuale di agevolazione richiesta inferiore a quella massima concedibile. Vengono attribuiti 2 punti per ogni punto percentuale di contributo in conto capitale richiesto in meno rispetto a quello massimo concedibile fino a un massimo di 12 punti</t>
  </si>
  <si>
    <t>B2.1) Progetti realizzati sotto forma di aggregazione di imprese. Il punteggio (massimo 6 punti) sarà attribuito come segue:
Progetto presentato da: 
      - Consorzi, ATS,  Reti formate da almeno 5 imprese = punti 3 
      - Consorzi, ATS,  Reti formate da almeno 7 imprese = punti 6</t>
  </si>
  <si>
    <t>Punteggio aggiuntivo attribuito solo alle imprese in possesso del requisito E1.1</t>
  </si>
  <si>
    <t>NOTA BENE: l'importo del contributo concedibile non può essere superiore ad euro 100.000,00.
Nel caso in cui il valore riportato nella cella F10 è  superiore ad euro 100.000,00 occorre rimodulare il piano degli investimenti.</t>
  </si>
  <si>
    <t>Firma digitale Legale Rappresentante o ove ricorre dal capofila del raggruppamento</t>
  </si>
  <si>
    <t>E. Punteggio aggiuntivo</t>
  </si>
  <si>
    <r>
      <t>Totale I)</t>
    </r>
    <r>
      <rPr>
        <sz val="11"/>
        <color indexed="8"/>
        <rFont val="Calibri"/>
        <family val="2"/>
        <scheme val="minor"/>
      </rPr>
      <t xml:space="preserve"> </t>
    </r>
  </si>
  <si>
    <r>
      <t>Totale II.1)</t>
    </r>
    <r>
      <rPr>
        <sz val="11"/>
        <color indexed="8"/>
        <rFont val="Calibri"/>
        <family val="2"/>
        <scheme val="minor"/>
      </rPr>
      <t xml:space="preserve"> </t>
    </r>
  </si>
  <si>
    <r>
      <t>Totale II.2)</t>
    </r>
    <r>
      <rPr>
        <sz val="11"/>
        <color indexed="8"/>
        <rFont val="Calibri"/>
        <family val="2"/>
        <scheme val="minor"/>
      </rPr>
      <t xml:space="preserve"> </t>
    </r>
  </si>
  <si>
    <r>
      <t>Totale II)</t>
    </r>
    <r>
      <rPr>
        <sz val="11"/>
        <color indexed="8"/>
        <rFont val="Calibri"/>
        <family val="2"/>
        <scheme val="minor"/>
      </rPr>
      <t xml:space="preserve"> </t>
    </r>
    <r>
      <rPr>
        <b/>
        <sz val="11"/>
        <color indexed="8"/>
        <rFont val="Calibri"/>
        <family val="2"/>
        <scheme val="minor"/>
      </rPr>
      <t xml:space="preserve"> II.1+II.2</t>
    </r>
  </si>
  <si>
    <t>ART 18 del Reg. 651/2014 - Spese ammissibili di cui al par. 3.5.1 lettera a)</t>
  </si>
  <si>
    <r>
      <t xml:space="preserve">B2.2) Esperienza e competenza dei fornitori dei servizi specialistici di internazionalizzazione (di cui al par. 3.4.1, lett. a).
Il punteggio (massimo 10 punti) sarà attribuito come segue:
      - esperienza nel settore di riferimento maggiore di 10 anni (12 punti);
      - esperienza nel settore di riferimento tra 5 anni e 10 anni (6 punti).
</t>
    </r>
    <r>
      <rPr>
        <i/>
        <sz val="11"/>
        <color theme="1"/>
        <rFont val="Calibri"/>
        <family val="2"/>
      </rPr>
      <t>Nel caso di più fornitori, il punteggio è calcolato tenendo conto della media degli anni di esperienza</t>
    </r>
    <r>
      <rPr>
        <sz val="11"/>
        <color theme="1"/>
        <rFont val="Calibri"/>
        <family val="2"/>
      </rPr>
      <t>.</t>
    </r>
  </si>
  <si>
    <r>
      <t xml:space="preserve">C2.1) Presenza di sistemi di gestione finalizzati a ridurre gli impatti ambientali delle produzioni. Il punteggio (on-off) è attribuito nel caso in cui il soggetto proponente (PMI o aggregazione di PMI) disponga al momento della presentazione della domanda di almeno uno dei sistemi di gestione sotto elencati: 
      - ISO 14001
      - ISO 50001
      - EMAS
      - ESG
      - ISO 45001
</t>
    </r>
    <r>
      <rPr>
        <i/>
        <sz val="11"/>
        <color theme="1"/>
        <rFont val="Calibri"/>
        <family val="2"/>
      </rPr>
      <t>Nel caso di aggregazione la condizione di applicabilità del punteggio è verificata nel caso in cui ognuno dei soggetti  disponga di almeno uno dei sistemi di gestione indicati.</t>
    </r>
  </si>
  <si>
    <t xml:space="preserve">E1.1 Premialità per le imprese resistenti alla criminalità organizzata  in applicazione della Legge regionale n. 51/2023 ai fini dell'attribuzione del punteggio si farà riferimento a quanto dichiarato in domanda sul punto. Punteggio massimo 10% del parametro numerico finale. Punteggio massimo 10
      - Impresa ricadente nella definizione di “resistente alla criminalità organizzata” 
</t>
  </si>
  <si>
    <r>
      <rPr>
        <b/>
        <sz val="11"/>
        <color rgb="FF00000A"/>
        <rFont val="Calibri"/>
        <family val="2"/>
      </rPr>
      <t>I) Linee di intervento A e B: Servizi di consulenza specialistica per piani per l’export, studi di fattibilità e servizi di supporto all’internazionalizzazione</t>
    </r>
    <r>
      <rPr>
        <sz val="11"/>
        <color rgb="FF00000A"/>
        <rFont val="Calibri"/>
        <family val="2"/>
      </rPr>
      <t xml:space="preserve">
</t>
    </r>
  </si>
  <si>
    <r>
      <t xml:space="preserve">II.1) Linea di intervento C: Opzione C1 - Costi di partecipazione alle fiere/mostre in applicazione delle opzioni semplificate di costo. </t>
    </r>
    <r>
      <rPr>
        <b/>
        <sz val="11"/>
        <color rgb="FFFF0000"/>
        <rFont val="Calibri"/>
        <family val="2"/>
      </rPr>
      <t>In questa sezione si possono inserire i dati solo se non sono presenti spese al punto III</t>
    </r>
    <r>
      <rPr>
        <b/>
        <sz val="11"/>
        <color rgb="FF00000A"/>
        <rFont val="Calibri"/>
        <family val="2"/>
      </rPr>
      <t xml:space="preserve"> - INSERIRE LE FIERE/MOSTRE DOVE NON E' PREVISTO IL COSTO DIRETTO DEL PERSONALE</t>
    </r>
  </si>
  <si>
    <r>
      <t xml:space="preserve">II.2) Linea di intervento C: Opzione C1 - Costi di partecipazione alle fiere/mostre internazionali con quota costo diretto del personale in applicazione delle opzioni semplificate di costo. </t>
    </r>
    <r>
      <rPr>
        <b/>
        <sz val="11"/>
        <color rgb="FFFF0000"/>
        <rFont val="Calibri"/>
        <family val="2"/>
      </rPr>
      <t>In questa sezione si possono inserire i dati solo se non sono presenti spese al punto III</t>
    </r>
    <r>
      <rPr>
        <b/>
        <sz val="11"/>
        <color rgb="FF00000A"/>
        <rFont val="Calibri"/>
        <family val="2"/>
      </rPr>
      <t xml:space="preserve"> - INSERIRE LE FIERE/MOSTRE DOVE E' PREVISTO IL COSTO DIRETTO DEL PERSONALE</t>
    </r>
  </si>
  <si>
    <t>Reg. (UE) n. 2831/2023 - Spese ammissibili di cui al par. 3.5.1 lettera b) OPZIONE SEMPLIFICATA DI COSTO (OSC)</t>
  </si>
  <si>
    <t>ART 19 del Reg. 651/2014 - Spese ammissibili di cui al par. 3.5.1 lettera b) COSTI EFFETTIVI</t>
  </si>
  <si>
    <r>
      <t xml:space="preserve">II.3) Linea di intervento C: Opzione C2 - Costi di partecipazione alle fiere/mostre in applicazione di costi effettivi. </t>
    </r>
    <r>
      <rPr>
        <b/>
        <sz val="11"/>
        <color rgb="FFFF0000"/>
        <rFont val="Calibri"/>
        <family val="2"/>
      </rPr>
      <t>In questa sezione si possono inserire i dati dei preventivi solo se non sono presenti spese al punto II.1 e II.2</t>
    </r>
  </si>
  <si>
    <r>
      <t>Totale II.3)</t>
    </r>
    <r>
      <rPr>
        <sz val="11"/>
        <color indexed="8"/>
        <rFont val="Calibri"/>
        <family val="2"/>
        <scheme val="minor"/>
      </rPr>
      <t xml:space="preserve"> </t>
    </r>
  </si>
  <si>
    <t>Micro impresa</t>
  </si>
  <si>
    <r>
      <t>Fornire informazioni utili ai fini dell'attribuzione dei punteggi:</t>
    </r>
    <r>
      <rPr>
        <b/>
        <sz val="10"/>
        <color rgb="FFFF0000"/>
        <rFont val="Calibri"/>
        <family val="2"/>
        <scheme val="minor"/>
      </rPr>
      <t xml:space="preserve"> A1.1)-B 2.2)-D 1.1)</t>
    </r>
  </si>
  <si>
    <t xml:space="preserve"> (R= costi totali ammissibili/volume di affari da dichiarazione fiscale presentata , attestato da un tecnico abilitato (dottore commercialista, revisore)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</si>
</sst>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 _€_-;\-* #,##0.00\ _€_-;_-* &quot;-&quot;??\ _€_-;_-@_-"/>
    <numFmt numFmtId="165" formatCode="#,##0.00_ ;[Red]\-#,##0.00\ "/>
    <numFmt numFmtId="166" formatCode="0.0000%"/>
  </numFmts>
  <fonts count="42" x14ac:knownFonts="1">
    <font>
      <sz val="10"/>
      <color rgb="FF000000"/>
      <name val="Times New Roman"/>
      <family val="1"/>
    </font>
    <font>
      <b/>
      <sz val="11"/>
      <name val="Calibri"/>
      <family val="2"/>
    </font>
    <font>
      <i/>
      <sz val="9"/>
      <name val="Calibri"/>
      <family val="2"/>
    </font>
    <font>
      <sz val="10"/>
      <color rgb="FF000000"/>
      <name val="Times New Roman"/>
      <family val="1"/>
    </font>
    <font>
      <sz val="10"/>
      <color rgb="FF000000"/>
      <name val="Calibri"/>
      <family val="2"/>
      <scheme val="minor"/>
    </font>
    <font>
      <b/>
      <sz val="11"/>
      <name val="Calibri"/>
      <family val="2"/>
      <scheme val="minor"/>
    </font>
    <font>
      <sz val="11"/>
      <name val="Calibri"/>
      <family val="2"/>
      <scheme val="minor"/>
    </font>
    <font>
      <b/>
      <sz val="10"/>
      <color rgb="FF000000"/>
      <name val="Calibri"/>
      <family val="2"/>
      <scheme val="minor"/>
    </font>
    <font>
      <sz val="11"/>
      <color rgb="FF00000A"/>
      <name val="Calibri"/>
      <family val="2"/>
    </font>
    <font>
      <b/>
      <sz val="8"/>
      <color theme="1"/>
      <name val="Calibri"/>
      <family val="2"/>
      <scheme val="minor"/>
    </font>
    <font>
      <b/>
      <sz val="12"/>
      <name val="Calibri"/>
      <family val="2"/>
      <scheme val="minor"/>
    </font>
    <font>
      <b/>
      <sz val="11"/>
      <color rgb="FF00000A"/>
      <name val="Calibri"/>
      <family val="2"/>
    </font>
    <font>
      <sz val="10"/>
      <color theme="1"/>
      <name val="Calibri"/>
      <family val="2"/>
      <scheme val="minor"/>
    </font>
    <font>
      <b/>
      <sz val="11"/>
      <color indexed="8"/>
      <name val="Calibri"/>
      <family val="2"/>
      <scheme val="minor"/>
    </font>
    <font>
      <sz val="11"/>
      <color indexed="8"/>
      <name val="Calibri"/>
      <family val="2"/>
      <scheme val="minor"/>
    </font>
    <font>
      <b/>
      <sz val="12"/>
      <color rgb="FF000000"/>
      <name val="Calibri"/>
      <family val="2"/>
      <scheme val="minor"/>
    </font>
    <font>
      <b/>
      <i/>
      <sz val="12"/>
      <name val="Calibri"/>
      <family val="2"/>
      <scheme val="minor"/>
    </font>
    <font>
      <b/>
      <i/>
      <sz val="12"/>
      <name val="Calibri"/>
      <family val="2"/>
    </font>
    <font>
      <b/>
      <sz val="10"/>
      <color theme="1"/>
      <name val="Calibri"/>
      <family val="2"/>
    </font>
    <font>
      <sz val="8"/>
      <name val="Times New Roman"/>
      <family val="1"/>
    </font>
    <font>
      <b/>
      <sz val="9"/>
      <color theme="1"/>
      <name val="Calibri"/>
      <family val="2"/>
      <scheme val="minor"/>
    </font>
    <font>
      <b/>
      <sz val="9"/>
      <color rgb="FF000000"/>
      <name val="Calibri"/>
      <family val="2"/>
      <scheme val="minor"/>
    </font>
    <font>
      <sz val="10"/>
      <color theme="0" tint="-0.14999847407452621"/>
      <name val="Calibri"/>
      <family val="2"/>
      <scheme val="minor"/>
    </font>
    <font>
      <sz val="8"/>
      <color theme="1"/>
      <name val="Calibri"/>
      <family val="2"/>
    </font>
    <font>
      <sz val="8"/>
      <color theme="1"/>
      <name val="Arial"/>
      <family val="2"/>
    </font>
    <font>
      <b/>
      <sz val="10"/>
      <name val="Calibri"/>
      <family val="2"/>
      <scheme val="minor"/>
    </font>
    <font>
      <b/>
      <sz val="11"/>
      <color theme="0"/>
      <name val="Calibri"/>
      <family val="2"/>
    </font>
    <font>
      <b/>
      <sz val="16"/>
      <color theme="1"/>
      <name val="Calibri"/>
      <family val="2"/>
    </font>
    <font>
      <sz val="11"/>
      <color theme="1"/>
      <name val="Calibri"/>
      <family val="2"/>
    </font>
    <font>
      <b/>
      <sz val="12"/>
      <color theme="0"/>
      <name val="Calibri"/>
      <family val="2"/>
    </font>
    <font>
      <b/>
      <sz val="10"/>
      <color theme="1"/>
      <name val="Calibri"/>
      <family val="2"/>
      <scheme val="minor"/>
    </font>
    <font>
      <b/>
      <sz val="9"/>
      <color theme="1"/>
      <name val="Calibri"/>
      <family val="2"/>
    </font>
    <font>
      <b/>
      <sz val="10"/>
      <color rgb="FFFF0000"/>
      <name val="Calibri"/>
      <family val="2"/>
      <scheme val="minor"/>
    </font>
    <font>
      <sz val="10"/>
      <color theme="0"/>
      <name val="Times New Roman"/>
      <family val="1"/>
    </font>
    <font>
      <sz val="10"/>
      <color theme="0"/>
      <name val="Calibri"/>
      <family val="2"/>
      <scheme val="minor"/>
    </font>
    <font>
      <b/>
      <sz val="11"/>
      <color theme="1"/>
      <name val="Calibri"/>
      <family val="2"/>
      <scheme val="minor"/>
    </font>
    <font>
      <sz val="11"/>
      <color rgb="FF000000"/>
      <name val="Calibri"/>
      <family val="2"/>
      <scheme val="minor"/>
    </font>
    <font>
      <sz val="11"/>
      <color rgb="FF000000"/>
      <name val="Times New Roman"/>
      <family val="1"/>
    </font>
    <font>
      <b/>
      <sz val="11"/>
      <color theme="1"/>
      <name val="Calibri"/>
      <family val="2"/>
    </font>
    <font>
      <sz val="10"/>
      <name val="Calibri"/>
      <family val="2"/>
      <scheme val="minor"/>
    </font>
    <font>
      <i/>
      <sz val="11"/>
      <color theme="1"/>
      <name val="Calibri"/>
      <family val="2"/>
    </font>
    <font>
      <b/>
      <sz val="11"/>
      <color rgb="FFFF0000"/>
      <name val="Calibri"/>
      <family val="2"/>
    </font>
  </fonts>
  <fills count="10">
    <fill>
      <patternFill patternType="none"/>
    </fill>
    <fill>
      <patternFill patternType="gray125"/>
    </fill>
    <fill>
      <patternFill patternType="solid">
        <fgColor theme="0"/>
        <bgColor indexed="64"/>
      </patternFill>
    </fill>
    <fill>
      <patternFill patternType="solid">
        <fgColor rgb="FFE6E6E6"/>
      </patternFill>
    </fill>
    <fill>
      <patternFill patternType="solid">
        <fgColor rgb="FFF1F1F1"/>
      </patternFill>
    </fill>
    <fill>
      <patternFill patternType="solid">
        <fgColor theme="0" tint="-4.9989318521683403E-2"/>
        <bgColor indexed="64"/>
      </patternFill>
    </fill>
    <fill>
      <patternFill patternType="solid">
        <fgColor rgb="FFE4E4E4"/>
      </patternFill>
    </fill>
    <fill>
      <patternFill patternType="solid">
        <fgColor rgb="FFFFFF00"/>
        <bgColor indexed="64"/>
      </patternFill>
    </fill>
    <fill>
      <patternFill patternType="solid">
        <fgColor theme="0" tint="-0.14999847407452621"/>
        <bgColor indexed="64"/>
      </patternFill>
    </fill>
    <fill>
      <patternFill patternType="solid">
        <fgColor theme="4"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1" tint="0.499984740745262"/>
      </right>
      <top style="medium">
        <color theme="1" tint="0.499984740745262"/>
      </top>
      <bottom/>
      <diagonal/>
    </border>
    <border>
      <left style="thin">
        <color indexed="64"/>
      </left>
      <right/>
      <top/>
      <bottom style="thin">
        <color indexed="64"/>
      </bottom>
      <diagonal/>
    </border>
    <border>
      <left style="thin">
        <color indexed="64"/>
      </left>
      <right style="medium">
        <color theme="1" tint="0.34998626667073579"/>
      </right>
      <top style="thin">
        <color indexed="64"/>
      </top>
      <bottom/>
      <diagonal/>
    </border>
    <border>
      <left style="thin">
        <color theme="1" tint="0.34998626667073579"/>
      </left>
      <right style="thin">
        <color theme="1" tint="0.34998626667073579"/>
      </right>
      <top style="thin">
        <color indexed="64"/>
      </top>
      <bottom/>
      <diagonal/>
    </border>
    <border>
      <left style="thin">
        <color theme="1" tint="0.34998626667073579"/>
      </left>
      <right style="thin">
        <color indexed="64"/>
      </right>
      <top style="thin">
        <color indexed="64"/>
      </top>
      <bottom/>
      <diagonal/>
    </border>
    <border>
      <left style="thin">
        <color theme="1" tint="0.499984740745262"/>
      </left>
      <right style="thin">
        <color indexed="64"/>
      </right>
      <top style="medium">
        <color theme="1" tint="0.499984740745262"/>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theme="1" tint="0.34998626667073579"/>
      </right>
      <top style="thin">
        <color indexed="64"/>
      </top>
      <bottom style="medium">
        <color theme="1" tint="0.34998626667073579"/>
      </bottom>
      <diagonal/>
    </border>
    <border>
      <left style="medium">
        <color indexed="64"/>
      </left>
      <right/>
      <top/>
      <bottom/>
      <diagonal/>
    </border>
  </borders>
  <cellStyleXfs count="5">
    <xf numFmtId="0" fontId="0" fillId="0" borderId="0"/>
    <xf numFmtId="9" fontId="3" fillId="0" borderId="0" applyFont="0" applyFill="0" applyBorder="0" applyAlignment="0" applyProtection="0"/>
    <xf numFmtId="43" fontId="3" fillId="0" borderId="0" applyFont="0" applyFill="0" applyBorder="0" applyAlignment="0" applyProtection="0"/>
    <xf numFmtId="0" fontId="23" fillId="0" borderId="0"/>
    <xf numFmtId="0" fontId="24" fillId="0" borderId="0"/>
  </cellStyleXfs>
  <cellXfs count="197">
    <xf numFmtId="0" fontId="0" fillId="0" borderId="0" xfId="0" applyAlignment="1">
      <alignment horizontal="left" vertical="top"/>
    </xf>
    <xf numFmtId="9" fontId="9" fillId="0" borderId="12" xfId="1" applyFont="1" applyFill="1" applyBorder="1" applyAlignment="1" applyProtection="1">
      <alignment horizontal="center" vertical="center"/>
      <protection hidden="1"/>
    </xf>
    <xf numFmtId="9" fontId="12" fillId="0" borderId="0" xfId="1" applyFont="1" applyFill="1" applyBorder="1" applyAlignment="1" applyProtection="1">
      <alignment vertical="center"/>
      <protection hidden="1"/>
    </xf>
    <xf numFmtId="9" fontId="9" fillId="0" borderId="0" xfId="1" applyFont="1" applyFill="1" applyBorder="1" applyAlignment="1" applyProtection="1">
      <alignment horizontal="center" vertical="center"/>
      <protection hidden="1"/>
    </xf>
    <xf numFmtId="0" fontId="4" fillId="7" borderId="1" xfId="0" applyFont="1" applyFill="1" applyBorder="1" applyAlignment="1" applyProtection="1">
      <alignment horizontal="center" vertical="center" wrapText="1"/>
      <protection hidden="1"/>
    </xf>
    <xf numFmtId="40" fontId="4" fillId="7" borderId="23" xfId="0" applyNumberFormat="1" applyFont="1" applyFill="1" applyBorder="1" applyAlignment="1" applyProtection="1">
      <alignment horizontal="center" vertical="center"/>
      <protection hidden="1"/>
    </xf>
    <xf numFmtId="9" fontId="9" fillId="0" borderId="11" xfId="1" applyFont="1" applyFill="1" applyBorder="1" applyAlignment="1" applyProtection="1">
      <alignment horizontal="center" vertical="center"/>
      <protection hidden="1"/>
    </xf>
    <xf numFmtId="9" fontId="9" fillId="0" borderId="9" xfId="1" applyFont="1" applyFill="1" applyBorder="1" applyAlignment="1" applyProtection="1">
      <alignment horizontal="center" vertical="center"/>
      <protection hidden="1"/>
    </xf>
    <xf numFmtId="0" fontId="4" fillId="7" borderId="5" xfId="0" applyFont="1" applyFill="1" applyBorder="1" applyAlignment="1" applyProtection="1">
      <alignment horizontal="center" vertical="center" wrapText="1"/>
      <protection hidden="1"/>
    </xf>
    <xf numFmtId="40" fontId="4" fillId="7" borderId="5" xfId="0" applyNumberFormat="1" applyFont="1" applyFill="1" applyBorder="1" applyAlignment="1" applyProtection="1">
      <alignment horizontal="center" vertical="center"/>
      <protection hidden="1"/>
    </xf>
    <xf numFmtId="40" fontId="0" fillId="7" borderId="5" xfId="0" applyNumberFormat="1" applyFill="1" applyBorder="1" applyAlignment="1" applyProtection="1">
      <alignment horizontal="center" vertical="center"/>
      <protection hidden="1"/>
    </xf>
    <xf numFmtId="10" fontId="3" fillId="5" borderId="5" xfId="1" applyNumberFormat="1" applyFont="1" applyFill="1" applyBorder="1" applyAlignment="1" applyProtection="1">
      <alignment horizontal="center" vertical="center"/>
      <protection hidden="1"/>
    </xf>
    <xf numFmtId="10" fontId="0" fillId="7" borderId="5" xfId="0" applyNumberFormat="1" applyFill="1" applyBorder="1" applyAlignment="1" applyProtection="1">
      <alignment horizontal="center" vertical="center"/>
      <protection hidden="1"/>
    </xf>
    <xf numFmtId="0" fontId="15" fillId="0" borderId="0" xfId="0" applyFont="1" applyAlignment="1" applyProtection="1">
      <alignment horizontal="left" vertical="center"/>
      <protection hidden="1"/>
    </xf>
    <xf numFmtId="0" fontId="4"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7" fillId="0" borderId="0" xfId="0" applyFont="1" applyAlignment="1" applyProtection="1">
      <alignment horizontal="left" vertical="top"/>
      <protection hidden="1"/>
    </xf>
    <xf numFmtId="0" fontId="4" fillId="0" borderId="0" xfId="0" applyFont="1" applyAlignment="1" applyProtection="1">
      <alignment horizontal="left" vertical="top"/>
      <protection hidden="1"/>
    </xf>
    <xf numFmtId="0" fontId="33" fillId="0" borderId="0" xfId="0" applyFont="1" applyAlignment="1" applyProtection="1">
      <alignment horizontal="left" vertical="center"/>
      <protection hidden="1"/>
    </xf>
    <xf numFmtId="0" fontId="34" fillId="0" borderId="0" xfId="0" applyFont="1" applyAlignment="1" applyProtection="1">
      <alignment horizontal="left" vertical="center"/>
      <protection hidden="1"/>
    </xf>
    <xf numFmtId="10" fontId="34" fillId="0" borderId="0" xfId="1" applyNumberFormat="1" applyFont="1" applyFill="1" applyBorder="1" applyAlignment="1" applyProtection="1">
      <alignment horizontal="center" vertical="center"/>
      <protection hidden="1"/>
    </xf>
    <xf numFmtId="0" fontId="7" fillId="0" borderId="0" xfId="0" applyFont="1" applyAlignment="1" applyProtection="1">
      <alignment horizontal="left" vertical="center"/>
      <protection hidden="1"/>
    </xf>
    <xf numFmtId="9" fontId="3" fillId="5" borderId="14" xfId="1" applyFont="1" applyFill="1" applyBorder="1" applyAlignment="1" applyProtection="1">
      <alignment vertical="center"/>
      <protection hidden="1"/>
    </xf>
    <xf numFmtId="9" fontId="3" fillId="5" borderId="1" xfId="1" applyFont="1" applyFill="1" applyBorder="1" applyAlignment="1" applyProtection="1">
      <alignment horizontal="center" vertical="center"/>
      <protection hidden="1"/>
    </xf>
    <xf numFmtId="165" fontId="4" fillId="7" borderId="1" xfId="0" applyNumberFormat="1" applyFont="1" applyFill="1" applyBorder="1" applyAlignment="1" applyProtection="1">
      <alignment horizontal="center" vertical="center"/>
      <protection hidden="1"/>
    </xf>
    <xf numFmtId="0" fontId="4" fillId="5" borderId="1" xfId="0" applyFont="1" applyFill="1" applyBorder="1" applyAlignment="1" applyProtection="1">
      <alignment horizontal="left" vertical="top"/>
      <protection hidden="1"/>
    </xf>
    <xf numFmtId="10" fontId="0" fillId="7" borderId="5" xfId="1" applyNumberFormat="1" applyFont="1" applyFill="1" applyBorder="1" applyAlignment="1" applyProtection="1">
      <alignment horizontal="center" vertical="center"/>
      <protection hidden="1"/>
    </xf>
    <xf numFmtId="0" fontId="4" fillId="0" borderId="24"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20" fillId="5" borderId="25" xfId="0" applyFont="1" applyFill="1" applyBorder="1" applyAlignment="1" applyProtection="1">
      <alignment vertical="center" wrapText="1"/>
      <protection hidden="1"/>
    </xf>
    <xf numFmtId="0" fontId="20" fillId="5" borderId="26" xfId="0" applyFont="1" applyFill="1" applyBorder="1" applyAlignment="1" applyProtection="1">
      <alignment horizontal="center" vertical="center" wrapText="1"/>
      <protection hidden="1"/>
    </xf>
    <xf numFmtId="0" fontId="20" fillId="5" borderId="27" xfId="0" applyFont="1" applyFill="1" applyBorder="1" applyAlignment="1" applyProtection="1">
      <alignment horizontal="center" vertical="center" wrapText="1"/>
      <protection hidden="1"/>
    </xf>
    <xf numFmtId="40" fontId="4" fillId="7" borderId="28" xfId="0" applyNumberFormat="1" applyFont="1" applyFill="1" applyBorder="1" applyAlignment="1" applyProtection="1">
      <alignment horizontal="center" vertical="center"/>
      <protection hidden="1"/>
    </xf>
    <xf numFmtId="0" fontId="20" fillId="5" borderId="1" xfId="0" applyFont="1" applyFill="1" applyBorder="1" applyAlignment="1" applyProtection="1">
      <alignment vertical="center" wrapText="1"/>
      <protection hidden="1"/>
    </xf>
    <xf numFmtId="0" fontId="20" fillId="5" borderId="1" xfId="0" applyFont="1" applyFill="1" applyBorder="1" applyAlignment="1" applyProtection="1">
      <alignment horizontal="center" vertical="center" wrapText="1"/>
      <protection hidden="1"/>
    </xf>
    <xf numFmtId="0" fontId="31" fillId="5" borderId="1" xfId="0" applyFont="1" applyFill="1" applyBorder="1" applyAlignment="1" applyProtection="1">
      <alignment horizontal="center" vertical="center" wrapText="1"/>
      <protection hidden="1"/>
    </xf>
    <xf numFmtId="0" fontId="31" fillId="5" borderId="2" xfId="0" applyFont="1" applyFill="1" applyBorder="1" applyAlignment="1" applyProtection="1">
      <alignment horizontal="center" vertical="center" wrapText="1"/>
      <protection hidden="1"/>
    </xf>
    <xf numFmtId="0" fontId="4" fillId="0" borderId="2"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9" fontId="4" fillId="0" borderId="4" xfId="0" applyNumberFormat="1" applyFont="1" applyBorder="1" applyAlignment="1" applyProtection="1">
      <alignment horizontal="center" vertical="center"/>
      <protection hidden="1"/>
    </xf>
    <xf numFmtId="166" fontId="4" fillId="0" borderId="4" xfId="1" applyNumberFormat="1" applyFont="1" applyBorder="1" applyAlignment="1" applyProtection="1">
      <alignment horizontal="center" vertical="center"/>
      <protection hidden="1"/>
    </xf>
    <xf numFmtId="9" fontId="0" fillId="5" borderId="5" xfId="0" applyNumberFormat="1" applyFill="1" applyBorder="1" applyAlignment="1" applyProtection="1">
      <alignment horizontal="center" vertical="center"/>
      <protection hidden="1"/>
    </xf>
    <xf numFmtId="40" fontId="7" fillId="0" borderId="1" xfId="0" applyNumberFormat="1" applyFont="1" applyBorder="1" applyAlignment="1" applyProtection="1">
      <alignment horizontal="center" vertical="center"/>
      <protection hidden="1"/>
    </xf>
    <xf numFmtId="165" fontId="35" fillId="5" borderId="30" xfId="0" applyNumberFormat="1" applyFont="1" applyFill="1" applyBorder="1" applyAlignment="1" applyProtection="1">
      <alignment horizontal="left" vertical="center" wrapText="1"/>
      <protection hidden="1"/>
    </xf>
    <xf numFmtId="0" fontId="36" fillId="2" borderId="10" xfId="0" applyFont="1" applyFill="1" applyBorder="1" applyAlignment="1" applyProtection="1">
      <alignment horizontal="left" vertical="top"/>
      <protection locked="0"/>
    </xf>
    <xf numFmtId="0" fontId="36" fillId="2" borderId="0" xfId="0" applyFont="1" applyFill="1" applyAlignment="1" applyProtection="1">
      <alignment horizontal="left" vertical="top"/>
      <protection locked="0"/>
    </xf>
    <xf numFmtId="0" fontId="36" fillId="2" borderId="30" xfId="0" applyFont="1" applyFill="1" applyBorder="1" applyAlignment="1" applyProtection="1">
      <alignment horizontal="left" vertical="top"/>
      <protection locked="0"/>
    </xf>
    <xf numFmtId="9" fontId="30" fillId="0" borderId="32" xfId="1" applyFont="1" applyFill="1" applyBorder="1" applyAlignment="1" applyProtection="1">
      <alignment vertical="center"/>
      <protection hidden="1"/>
    </xf>
    <xf numFmtId="9" fontId="30" fillId="0" borderId="33" xfId="1" applyFont="1" applyFill="1" applyBorder="1" applyAlignment="1" applyProtection="1">
      <alignment vertical="center"/>
      <protection hidden="1"/>
    </xf>
    <xf numFmtId="9" fontId="30" fillId="0" borderId="34" xfId="1" applyFont="1" applyFill="1" applyBorder="1" applyAlignment="1" applyProtection="1">
      <alignment vertical="center"/>
      <protection hidden="1"/>
    </xf>
    <xf numFmtId="0" fontId="18" fillId="8" borderId="35" xfId="0" applyFont="1" applyFill="1" applyBorder="1" applyAlignment="1" applyProtection="1">
      <alignment horizontal="center" vertical="center" wrapText="1"/>
      <protection hidden="1"/>
    </xf>
    <xf numFmtId="0" fontId="39" fillId="0" borderId="1" xfId="0" applyFont="1" applyBorder="1" applyAlignment="1" applyProtection="1">
      <alignment horizontal="center" vertical="center" wrapText="1"/>
      <protection hidden="1"/>
    </xf>
    <xf numFmtId="0" fontId="6" fillId="0" borderId="21"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43" fontId="4" fillId="0" borderId="1" xfId="2" applyFont="1" applyBorder="1" applyAlignment="1" applyProtection="1">
      <alignment horizontal="right" vertical="center" wrapText="1"/>
      <protection locked="0"/>
    </xf>
    <xf numFmtId="0" fontId="4" fillId="0" borderId="10" xfId="0" applyFont="1" applyBorder="1" applyAlignment="1" applyProtection="1">
      <alignment horizontal="left" vertical="center"/>
      <protection locked="0"/>
    </xf>
    <xf numFmtId="0" fontId="5" fillId="8" borderId="1" xfId="0" applyFont="1" applyFill="1" applyBorder="1" applyAlignment="1" applyProtection="1">
      <alignment horizontal="left" vertical="center" wrapText="1"/>
      <protection hidden="1"/>
    </xf>
    <xf numFmtId="0" fontId="5" fillId="8" borderId="1" xfId="0" applyFont="1" applyFill="1" applyBorder="1" applyAlignment="1" applyProtection="1">
      <alignment horizontal="center" vertical="center" wrapText="1"/>
      <protection hidden="1"/>
    </xf>
    <xf numFmtId="0" fontId="1" fillId="8" borderId="1" xfId="0" applyFont="1" applyFill="1" applyBorder="1" applyAlignment="1" applyProtection="1">
      <alignment horizontal="left" vertical="center" wrapText="1"/>
      <protection hidden="1"/>
    </xf>
    <xf numFmtId="43" fontId="7" fillId="8" borderId="1" xfId="2" applyFont="1" applyFill="1" applyBorder="1" applyAlignment="1" applyProtection="1">
      <alignment horizontal="right" vertical="center" wrapText="1"/>
      <protection hidden="1"/>
    </xf>
    <xf numFmtId="164" fontId="25" fillId="8" borderId="1" xfId="0" applyNumberFormat="1" applyFont="1" applyFill="1" applyBorder="1" applyAlignment="1" applyProtection="1">
      <alignment horizontal="center" vertical="center" wrapText="1"/>
      <protection hidden="1"/>
    </xf>
    <xf numFmtId="0" fontId="21" fillId="2" borderId="0" xfId="0" applyFont="1" applyFill="1" applyAlignment="1" applyProtection="1">
      <alignment horizontal="center" vertical="center" wrapText="1"/>
      <protection hidden="1"/>
    </xf>
    <xf numFmtId="0" fontId="4" fillId="2" borderId="0" xfId="0" applyFont="1" applyFill="1" applyAlignment="1" applyProtection="1">
      <alignment horizontal="left" vertical="center"/>
      <protection hidden="1"/>
    </xf>
    <xf numFmtId="0" fontId="8" fillId="8" borderId="10" xfId="0" applyFont="1" applyFill="1" applyBorder="1" applyAlignment="1" applyProtection="1">
      <alignment horizontal="left" vertical="center" wrapText="1"/>
      <protection hidden="1"/>
    </xf>
    <xf numFmtId="2" fontId="4" fillId="8" borderId="1" xfId="0" applyNumberFormat="1" applyFont="1" applyFill="1" applyBorder="1" applyAlignment="1" applyProtection="1">
      <alignment horizontal="right" vertical="center" wrapText="1"/>
      <protection hidden="1"/>
    </xf>
    <xf numFmtId="2" fontId="22" fillId="8" borderId="1" xfId="0" applyNumberFormat="1" applyFont="1" applyFill="1" applyBorder="1" applyAlignment="1" applyProtection="1">
      <alignment horizontal="right" vertical="center" wrapText="1"/>
      <protection hidden="1"/>
    </xf>
    <xf numFmtId="43" fontId="4" fillId="8" borderId="1" xfId="2" applyFont="1" applyFill="1" applyBorder="1" applyAlignment="1" applyProtection="1">
      <alignment horizontal="right" vertical="center" wrapText="1"/>
      <protection hidden="1"/>
    </xf>
    <xf numFmtId="0" fontId="13" fillId="8" borderId="1" xfId="0" applyFont="1" applyFill="1" applyBorder="1" applyAlignment="1" applyProtection="1">
      <alignment horizontal="right" vertical="center" wrapText="1"/>
      <protection hidden="1"/>
    </xf>
    <xf numFmtId="0" fontId="11" fillId="8" borderId="10" xfId="0" applyFont="1" applyFill="1" applyBorder="1" applyAlignment="1" applyProtection="1">
      <alignment horizontal="left" vertical="center" wrapText="1"/>
      <protection hidden="1"/>
    </xf>
    <xf numFmtId="0" fontId="0" fillId="0" borderId="0" xfId="0" applyAlignment="1" applyProtection="1">
      <alignment horizontal="left" vertical="center"/>
      <protection locked="0"/>
    </xf>
    <xf numFmtId="0" fontId="0" fillId="0" borderId="1" xfId="0" applyBorder="1" applyAlignment="1" applyProtection="1">
      <alignment vertical="top" wrapText="1"/>
      <protection locked="0"/>
    </xf>
    <xf numFmtId="0" fontId="4" fillId="0" borderId="5" xfId="0" applyFont="1" applyBorder="1" applyAlignment="1" applyProtection="1">
      <alignment horizontal="center" vertical="center" wrapText="1"/>
      <protection hidden="1"/>
    </xf>
    <xf numFmtId="0" fontId="4" fillId="0" borderId="3" xfId="0" applyFont="1" applyBorder="1" applyAlignment="1" applyProtection="1">
      <alignment vertical="center" wrapText="1"/>
      <protection hidden="1"/>
    </xf>
    <xf numFmtId="43" fontId="4" fillId="0" borderId="1" xfId="2" applyFont="1" applyBorder="1" applyAlignment="1" applyProtection="1">
      <alignment horizontal="right" wrapText="1"/>
      <protection locked="0"/>
    </xf>
    <xf numFmtId="43" fontId="4" fillId="2" borderId="1" xfId="2" applyFont="1" applyFill="1" applyBorder="1" applyAlignment="1" applyProtection="1">
      <alignment vertical="center" wrapText="1"/>
      <protection locked="0"/>
    </xf>
    <xf numFmtId="0" fontId="5" fillId="4" borderId="1" xfId="0" applyFont="1" applyFill="1" applyBorder="1" applyAlignment="1" applyProtection="1">
      <alignment vertical="center" wrapText="1"/>
      <protection hidden="1"/>
    </xf>
    <xf numFmtId="43" fontId="7" fillId="5" borderId="1" xfId="2" applyFont="1" applyFill="1" applyBorder="1" applyAlignment="1" applyProtection="1">
      <alignment vertical="center" wrapText="1"/>
      <protection hidden="1"/>
    </xf>
    <xf numFmtId="0" fontId="5" fillId="4" borderId="2" xfId="0" applyFont="1" applyFill="1" applyBorder="1" applyAlignment="1" applyProtection="1">
      <alignment vertical="center" wrapText="1"/>
      <protection hidden="1"/>
    </xf>
    <xf numFmtId="43" fontId="7" fillId="5" borderId="1" xfId="2" applyFont="1" applyFill="1" applyBorder="1" applyAlignment="1" applyProtection="1">
      <alignment horizontal="right" wrapText="1"/>
      <protection hidden="1"/>
    </xf>
    <xf numFmtId="0" fontId="0" fillId="0" borderId="0" xfId="0" applyAlignment="1" applyProtection="1">
      <alignment horizontal="left" vertical="top"/>
      <protection hidden="1"/>
    </xf>
    <xf numFmtId="0" fontId="6" fillId="4" borderId="2" xfId="0" applyFont="1" applyFill="1" applyBorder="1" applyAlignment="1" applyProtection="1">
      <alignment vertical="center" wrapText="1"/>
      <protection hidden="1"/>
    </xf>
    <xf numFmtId="0" fontId="4" fillId="4" borderId="1" xfId="0" applyFont="1" applyFill="1" applyBorder="1" applyAlignment="1" applyProtection="1">
      <alignment horizontal="left" vertical="center" wrapText="1"/>
      <protection hidden="1"/>
    </xf>
    <xf numFmtId="0" fontId="6" fillId="4" borderId="1" xfId="0" applyFont="1" applyFill="1" applyBorder="1" applyAlignment="1" applyProtection="1">
      <alignment horizontal="left" vertical="center" wrapText="1"/>
      <protection hidden="1"/>
    </xf>
    <xf numFmtId="43" fontId="4" fillId="5" borderId="1" xfId="2" applyFont="1" applyFill="1" applyBorder="1" applyAlignment="1" applyProtection="1">
      <alignment vertical="center" wrapText="1"/>
      <protection hidden="1"/>
    </xf>
    <xf numFmtId="0" fontId="6" fillId="4" borderId="2" xfId="0" applyFont="1" applyFill="1" applyBorder="1" applyAlignment="1" applyProtection="1">
      <alignment horizontal="left" vertical="center" wrapText="1"/>
      <protection hidden="1"/>
    </xf>
    <xf numFmtId="0" fontId="15" fillId="0" borderId="0" xfId="0" applyFont="1" applyAlignment="1" applyProtection="1">
      <alignment horizontal="left" vertical="top"/>
      <protection hidden="1"/>
    </xf>
    <xf numFmtId="0" fontId="10" fillId="0" borderId="1" xfId="0" applyFont="1" applyBorder="1" applyAlignment="1" applyProtection="1">
      <alignment vertical="top" wrapText="1"/>
      <protection hidden="1"/>
    </xf>
    <xf numFmtId="0" fontId="5" fillId="3" borderId="1" xfId="0" applyFont="1" applyFill="1" applyBorder="1" applyAlignment="1" applyProtection="1">
      <alignment horizontal="center" vertical="top" wrapText="1"/>
      <protection hidden="1"/>
    </xf>
    <xf numFmtId="0" fontId="5" fillId="3" borderId="2" xfId="0" applyFont="1" applyFill="1" applyBorder="1" applyAlignment="1" applyProtection="1">
      <alignment vertical="top" wrapText="1"/>
      <protection hidden="1"/>
    </xf>
    <xf numFmtId="43" fontId="4" fillId="5" borderId="1" xfId="2" applyFont="1" applyFill="1" applyBorder="1" applyAlignment="1" applyProtection="1">
      <alignment horizontal="right" wrapText="1"/>
      <protection hidden="1"/>
    </xf>
    <xf numFmtId="0" fontId="28" fillId="0" borderId="1" xfId="3" applyFont="1" applyBorder="1" applyAlignment="1" applyProtection="1">
      <alignment horizontal="center" vertical="center" wrapText="1"/>
      <protection hidden="1"/>
    </xf>
    <xf numFmtId="0" fontId="28" fillId="0" borderId="1" xfId="3" applyFont="1" applyBorder="1" applyAlignment="1" applyProtection="1">
      <alignment horizontal="left" vertical="center" wrapText="1"/>
      <protection hidden="1"/>
    </xf>
    <xf numFmtId="0" fontId="28" fillId="8" borderId="1" xfId="3" applyFont="1" applyFill="1" applyBorder="1" applyAlignment="1" applyProtection="1">
      <alignment horizontal="left" vertical="center" wrapText="1"/>
      <protection hidden="1"/>
    </xf>
    <xf numFmtId="0" fontId="28" fillId="8" borderId="8" xfId="3" applyFont="1" applyFill="1" applyBorder="1" applyAlignment="1" applyProtection="1">
      <alignment horizontal="left" vertical="center" wrapText="1"/>
      <protection hidden="1"/>
    </xf>
    <xf numFmtId="0" fontId="28" fillId="0" borderId="2" xfId="3" applyFont="1" applyBorder="1" applyAlignment="1" applyProtection="1">
      <alignment horizontal="left" vertical="center" wrapText="1"/>
      <protection hidden="1"/>
    </xf>
    <xf numFmtId="0" fontId="28" fillId="8" borderId="1" xfId="3" applyFont="1" applyFill="1" applyBorder="1" applyAlignment="1" applyProtection="1">
      <alignment horizontal="center" vertical="center" wrapText="1"/>
      <protection hidden="1"/>
    </xf>
    <xf numFmtId="0" fontId="28" fillId="0" borderId="1" xfId="3" applyFont="1" applyBorder="1" applyAlignment="1" applyProtection="1">
      <alignment vertical="center" wrapText="1"/>
      <protection hidden="1"/>
    </xf>
    <xf numFmtId="0" fontId="28" fillId="7" borderId="3" xfId="3" applyFont="1" applyFill="1" applyBorder="1" applyAlignment="1" applyProtection="1">
      <alignment horizontal="left" vertical="center" wrapText="1"/>
      <protection locked="0"/>
    </xf>
    <xf numFmtId="0" fontId="23" fillId="0" borderId="0" xfId="3" applyAlignment="1" applyProtection="1">
      <alignment vertical="center"/>
      <protection locked="0"/>
    </xf>
    <xf numFmtId="40" fontId="0" fillId="0" borderId="5" xfId="0" applyNumberFormat="1" applyBorder="1" applyAlignment="1" applyProtection="1">
      <alignment horizontal="center" vertical="center"/>
      <protection locked="0"/>
    </xf>
    <xf numFmtId="9" fontId="30" fillId="0" borderId="0" xfId="1" applyFont="1" applyFill="1" applyBorder="1" applyAlignment="1" applyProtection="1">
      <alignment vertical="center"/>
      <protection hidden="1"/>
    </xf>
    <xf numFmtId="9" fontId="30" fillId="0" borderId="6" xfId="1" applyFont="1" applyFill="1" applyBorder="1" applyAlignment="1" applyProtection="1">
      <alignment vertical="center"/>
      <protection hidden="1"/>
    </xf>
    <xf numFmtId="9" fontId="30" fillId="0" borderId="10" xfId="1" applyFont="1" applyFill="1" applyBorder="1" applyAlignment="1" applyProtection="1">
      <alignment vertical="center"/>
      <protection hidden="1"/>
    </xf>
    <xf numFmtId="9" fontId="30" fillId="0" borderId="24" xfId="1" applyFont="1" applyFill="1" applyBorder="1" applyAlignment="1" applyProtection="1">
      <alignment vertical="center"/>
      <protection hidden="1"/>
    </xf>
    <xf numFmtId="0" fontId="4" fillId="2" borderId="20" xfId="0" applyFont="1" applyFill="1" applyBorder="1" applyAlignment="1" applyProtection="1">
      <alignment horizontal="left" vertical="center"/>
      <protection hidden="1"/>
    </xf>
    <xf numFmtId="0" fontId="4" fillId="2" borderId="22" xfId="0" applyFont="1" applyFill="1" applyBorder="1" applyAlignment="1" applyProtection="1">
      <alignment horizontal="left" vertical="center"/>
      <protection hidden="1"/>
    </xf>
    <xf numFmtId="0" fontId="15" fillId="0" borderId="6" xfId="0" applyFont="1" applyBorder="1" applyAlignment="1" applyProtection="1">
      <alignment horizontal="center" vertical="center"/>
      <protection hidden="1"/>
    </xf>
    <xf numFmtId="0" fontId="7" fillId="0" borderId="10" xfId="0" applyFont="1" applyBorder="1" applyAlignment="1" applyProtection="1">
      <alignment horizontal="left" vertical="center"/>
      <protection hidden="1"/>
    </xf>
    <xf numFmtId="43" fontId="4" fillId="0" borderId="1" xfId="2" applyFont="1" applyFill="1" applyBorder="1" applyAlignment="1" applyProtection="1">
      <alignment horizontal="right" vertical="center" wrapText="1"/>
      <protection locked="0"/>
    </xf>
    <xf numFmtId="0" fontId="4" fillId="0" borderId="36" xfId="0" applyFont="1" applyBorder="1" applyAlignment="1" applyProtection="1">
      <alignment vertical="center"/>
      <protection hidden="1"/>
    </xf>
    <xf numFmtId="0" fontId="4" fillId="0" borderId="10" xfId="0" applyFont="1" applyBorder="1" applyAlignment="1" applyProtection="1">
      <alignment horizontal="left" vertical="center"/>
      <protection hidden="1"/>
    </xf>
    <xf numFmtId="0" fontId="4" fillId="6" borderId="18" xfId="0" applyFont="1" applyFill="1" applyBorder="1" applyAlignment="1" applyProtection="1">
      <alignment horizontal="center" vertical="center" wrapText="1"/>
      <protection hidden="1"/>
    </xf>
    <xf numFmtId="0" fontId="4" fillId="6" borderId="1" xfId="0" applyFont="1" applyFill="1" applyBorder="1" applyAlignment="1" applyProtection="1">
      <alignment horizontal="center" vertical="center" wrapText="1"/>
      <protection hidden="1"/>
    </xf>
    <xf numFmtId="0" fontId="4" fillId="6" borderId="19" xfId="0" applyFont="1" applyFill="1" applyBorder="1" applyAlignment="1" applyProtection="1">
      <alignment horizontal="center" vertical="center" wrapText="1"/>
      <protection hidden="1"/>
    </xf>
    <xf numFmtId="0" fontId="10" fillId="0" borderId="5" xfId="0" applyFont="1" applyBorder="1" applyAlignment="1" applyProtection="1">
      <alignment horizontal="left" vertical="center" wrapText="1"/>
      <protection hidden="1"/>
    </xf>
    <xf numFmtId="0" fontId="5" fillId="0" borderId="15" xfId="0" applyFont="1" applyBorder="1" applyAlignment="1" applyProtection="1">
      <alignment horizontal="left" vertical="center" wrapText="1"/>
      <protection hidden="1"/>
    </xf>
    <xf numFmtId="0" fontId="5" fillId="0" borderId="16" xfId="0" applyFont="1" applyBorder="1" applyAlignment="1" applyProtection="1">
      <alignment horizontal="left" vertical="center" wrapText="1"/>
      <protection hidden="1"/>
    </xf>
    <xf numFmtId="0" fontId="5" fillId="0" borderId="17" xfId="0" applyFont="1" applyBorder="1" applyAlignment="1" applyProtection="1">
      <alignment horizontal="left" vertical="center" wrapText="1"/>
      <protection hidden="1"/>
    </xf>
    <xf numFmtId="0" fontId="5" fillId="6" borderId="18" xfId="0" applyFont="1" applyFill="1" applyBorder="1" applyAlignment="1" applyProtection="1">
      <alignment horizontal="center" vertical="center" wrapText="1"/>
      <protection hidden="1"/>
    </xf>
    <xf numFmtId="0" fontId="5" fillId="6" borderId="1" xfId="0" applyFont="1" applyFill="1" applyBorder="1" applyAlignment="1" applyProtection="1">
      <alignment horizontal="center" vertical="center" wrapText="1"/>
      <protection hidden="1"/>
    </xf>
    <xf numFmtId="0" fontId="5" fillId="6" borderId="19" xfId="0" applyFont="1" applyFill="1" applyBorder="1" applyAlignment="1" applyProtection="1">
      <alignment horizontal="center" vertical="center" wrapText="1"/>
      <protection hidden="1"/>
    </xf>
    <xf numFmtId="0" fontId="4" fillId="0" borderId="18"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16" fillId="0" borderId="0" xfId="0" applyFont="1" applyAlignment="1" applyProtection="1">
      <alignment horizontal="left" vertical="center" wrapText="1"/>
      <protection hidden="1"/>
    </xf>
    <xf numFmtId="0" fontId="10" fillId="0" borderId="1" xfId="0" applyFont="1" applyBorder="1" applyAlignment="1" applyProtection="1">
      <alignment horizontal="left" vertical="center" wrapText="1"/>
      <protection hidden="1"/>
    </xf>
    <xf numFmtId="0" fontId="4" fillId="0" borderId="11" xfId="0" applyFont="1" applyBorder="1" applyAlignment="1" applyProtection="1">
      <alignment horizontal="center" vertical="center" wrapText="1"/>
      <protection hidden="1"/>
    </xf>
    <xf numFmtId="0" fontId="4" fillId="0" borderId="12" xfId="0" applyFont="1" applyBorder="1" applyAlignment="1" applyProtection="1">
      <alignment horizontal="center" vertical="center" wrapText="1"/>
      <protection hidden="1"/>
    </xf>
    <xf numFmtId="0" fontId="4" fillId="0" borderId="9" xfId="0" applyFont="1" applyBorder="1" applyAlignment="1" applyProtection="1">
      <alignment horizontal="center" vertical="center" wrapText="1"/>
      <protection hidden="1"/>
    </xf>
    <xf numFmtId="0" fontId="4" fillId="7" borderId="5" xfId="0" applyFont="1" applyFill="1" applyBorder="1" applyAlignment="1" applyProtection="1">
      <alignment horizontal="center" vertical="center" wrapText="1"/>
      <protection hidden="1"/>
    </xf>
    <xf numFmtId="0" fontId="4" fillId="7" borderId="8" xfId="0" applyFont="1" applyFill="1" applyBorder="1" applyAlignment="1" applyProtection="1">
      <alignment horizontal="center" vertical="center" wrapText="1"/>
      <protection hidden="1"/>
    </xf>
    <xf numFmtId="0" fontId="32" fillId="0" borderId="0" xfId="0" applyFont="1" applyAlignment="1" applyProtection="1">
      <alignment horizontal="center" vertical="center" wrapText="1"/>
      <protection hidden="1"/>
    </xf>
    <xf numFmtId="0" fontId="32" fillId="0" borderId="0" xfId="0" applyFont="1" applyAlignment="1" applyProtection="1">
      <alignment horizontal="center" vertical="center"/>
      <protection hidden="1"/>
    </xf>
    <xf numFmtId="0" fontId="39" fillId="7" borderId="5" xfId="0" applyFont="1" applyFill="1" applyBorder="1" applyAlignment="1" applyProtection="1">
      <alignment horizontal="center" vertical="center" wrapText="1"/>
      <protection hidden="1"/>
    </xf>
    <xf numFmtId="0" fontId="39" fillId="7" borderId="14" xfId="0" applyFont="1" applyFill="1" applyBorder="1" applyAlignment="1" applyProtection="1">
      <alignment horizontal="center" vertical="center" wrapText="1"/>
      <protection hidden="1"/>
    </xf>
    <xf numFmtId="0" fontId="39" fillId="7" borderId="8" xfId="0" applyFont="1" applyFill="1" applyBorder="1" applyAlignment="1" applyProtection="1">
      <alignment horizontal="center" vertical="center" wrapText="1"/>
      <protection hidden="1"/>
    </xf>
    <xf numFmtId="0" fontId="4" fillId="7" borderId="14" xfId="0"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2" borderId="4" xfId="0" applyFont="1" applyFill="1" applyBorder="1" applyAlignment="1" applyProtection="1">
      <alignment horizontal="center" vertical="top"/>
      <protection hidden="1"/>
    </xf>
    <xf numFmtId="0" fontId="29" fillId="9" borderId="10" xfId="4" applyFont="1" applyFill="1" applyBorder="1" applyAlignment="1" applyProtection="1">
      <alignment horizontal="center" vertical="center" wrapText="1"/>
      <protection hidden="1"/>
    </xf>
    <xf numFmtId="0" fontId="29" fillId="9" borderId="0" xfId="4" applyFont="1" applyFill="1" applyAlignment="1" applyProtection="1">
      <alignment horizontal="center" vertical="center" wrapText="1"/>
      <protection hidden="1"/>
    </xf>
    <xf numFmtId="0" fontId="29" fillId="9" borderId="30" xfId="4" applyFont="1" applyFill="1" applyBorder="1" applyAlignment="1" applyProtection="1">
      <alignment horizontal="center" vertical="center" wrapText="1"/>
      <protection hidden="1"/>
    </xf>
    <xf numFmtId="0" fontId="29" fillId="9" borderId="6" xfId="4" applyFont="1" applyFill="1" applyBorder="1" applyAlignment="1" applyProtection="1">
      <alignment horizontal="center" vertical="center" wrapText="1"/>
      <protection hidden="1"/>
    </xf>
    <xf numFmtId="0" fontId="29" fillId="9" borderId="7" xfId="4" applyFont="1" applyFill="1" applyBorder="1" applyAlignment="1" applyProtection="1">
      <alignment horizontal="center" vertical="center" wrapText="1"/>
      <protection hidden="1"/>
    </xf>
    <xf numFmtId="0" fontId="29" fillId="9" borderId="29" xfId="4" applyFont="1" applyFill="1" applyBorder="1" applyAlignment="1" applyProtection="1">
      <alignment horizontal="center" vertical="center" wrapText="1"/>
      <protection hidden="1"/>
    </xf>
    <xf numFmtId="0" fontId="28" fillId="0" borderId="1" xfId="3" applyFont="1" applyBorder="1" applyAlignment="1" applyProtection="1">
      <alignment horizontal="left" vertical="center" wrapText="1"/>
      <protection hidden="1"/>
    </xf>
    <xf numFmtId="0" fontId="28" fillId="0" borderId="2" xfId="3" applyFont="1" applyBorder="1" applyAlignment="1" applyProtection="1">
      <alignment horizontal="left" vertical="center" wrapText="1"/>
      <protection hidden="1"/>
    </xf>
    <xf numFmtId="0" fontId="28" fillId="0" borderId="4" xfId="3" applyFont="1" applyBorder="1" applyAlignment="1" applyProtection="1">
      <alignment horizontal="left" vertical="center" wrapText="1"/>
      <protection hidden="1"/>
    </xf>
    <xf numFmtId="0" fontId="28" fillId="0" borderId="3" xfId="3" applyFont="1" applyBorder="1" applyAlignment="1" applyProtection="1">
      <alignment horizontal="left" vertical="center" wrapText="1"/>
      <protection hidden="1"/>
    </xf>
    <xf numFmtId="0" fontId="26" fillId="9" borderId="6" xfId="4" applyFont="1" applyFill="1" applyBorder="1" applyAlignment="1" applyProtection="1">
      <alignment horizontal="center" vertical="center" wrapText="1"/>
      <protection hidden="1"/>
    </xf>
    <xf numFmtId="0" fontId="26" fillId="9" borderId="7" xfId="4" applyFont="1" applyFill="1" applyBorder="1" applyAlignment="1" applyProtection="1">
      <alignment horizontal="center" vertical="center" wrapText="1"/>
      <protection hidden="1"/>
    </xf>
    <xf numFmtId="0" fontId="26" fillId="9" borderId="29" xfId="4" applyFont="1" applyFill="1" applyBorder="1" applyAlignment="1" applyProtection="1">
      <alignment horizontal="center" vertical="center" wrapText="1"/>
      <protection hidden="1"/>
    </xf>
    <xf numFmtId="0" fontId="28" fillId="0" borderId="5" xfId="3" applyFont="1" applyBorder="1" applyAlignment="1" applyProtection="1">
      <alignment horizontal="center" vertical="center" wrapText="1"/>
      <protection hidden="1"/>
    </xf>
    <xf numFmtId="0" fontId="28" fillId="0" borderId="8" xfId="3" applyFont="1" applyBorder="1" applyAlignment="1" applyProtection="1">
      <alignment horizontal="center" vertical="center" wrapText="1"/>
      <protection hidden="1"/>
    </xf>
    <xf numFmtId="0" fontId="28" fillId="0" borderId="5" xfId="3" applyFont="1" applyBorder="1" applyAlignment="1" applyProtection="1">
      <alignment horizontal="left" vertical="center" wrapText="1"/>
      <protection hidden="1"/>
    </xf>
    <xf numFmtId="0" fontId="28" fillId="0" borderId="8" xfId="3" applyFont="1" applyBorder="1" applyAlignment="1" applyProtection="1">
      <alignment horizontal="left" vertical="center" wrapText="1"/>
      <protection hidden="1"/>
    </xf>
    <xf numFmtId="0" fontId="28" fillId="0" borderId="14" xfId="3" applyFont="1" applyBorder="1" applyAlignment="1" applyProtection="1">
      <alignment horizontal="left" vertical="center" wrapText="1"/>
      <protection hidden="1"/>
    </xf>
    <xf numFmtId="0" fontId="28" fillId="0" borderId="6" xfId="3" applyFont="1" applyBorder="1" applyAlignment="1" applyProtection="1">
      <alignment horizontal="center" vertical="center"/>
      <protection hidden="1"/>
    </xf>
    <xf numFmtId="0" fontId="28" fillId="0" borderId="10" xfId="3" applyFont="1" applyBorder="1" applyAlignment="1" applyProtection="1">
      <alignment horizontal="center" vertical="center"/>
      <protection hidden="1"/>
    </xf>
    <xf numFmtId="0" fontId="28" fillId="0" borderId="24" xfId="3" applyFont="1" applyBorder="1" applyAlignment="1" applyProtection="1">
      <alignment horizontal="center" vertical="center"/>
      <protection hidden="1"/>
    </xf>
    <xf numFmtId="9" fontId="28" fillId="8" borderId="2" xfId="3" applyNumberFormat="1" applyFont="1" applyFill="1" applyBorder="1" applyAlignment="1" applyProtection="1">
      <alignment horizontal="left" vertical="center" wrapText="1"/>
      <protection hidden="1"/>
    </xf>
    <xf numFmtId="0" fontId="28" fillId="8" borderId="4" xfId="3" applyFont="1" applyFill="1" applyBorder="1" applyAlignment="1" applyProtection="1">
      <alignment horizontal="left" vertical="center" wrapText="1"/>
      <protection hidden="1"/>
    </xf>
    <xf numFmtId="0" fontId="28" fillId="8" borderId="3" xfId="3" applyFont="1" applyFill="1" applyBorder="1" applyAlignment="1" applyProtection="1">
      <alignment horizontal="left" vertical="center" wrapText="1"/>
      <protection hidden="1"/>
    </xf>
    <xf numFmtId="0" fontId="27" fillId="0" borderId="2" xfId="3" applyFont="1" applyBorder="1" applyAlignment="1" applyProtection="1">
      <alignment horizontal="center" vertical="center"/>
      <protection hidden="1"/>
    </xf>
    <xf numFmtId="0" fontId="27" fillId="0" borderId="4" xfId="3" applyFont="1" applyBorder="1" applyAlignment="1" applyProtection="1">
      <alignment horizontal="center" vertical="center"/>
      <protection hidden="1"/>
    </xf>
    <xf numFmtId="0" fontId="27" fillId="0" borderId="3" xfId="3" applyFont="1" applyBorder="1" applyAlignment="1" applyProtection="1">
      <alignment horizontal="center" vertical="center"/>
      <protection hidden="1"/>
    </xf>
    <xf numFmtId="0" fontId="28" fillId="0" borderId="1" xfId="3" applyFont="1" applyBorder="1" applyAlignment="1" applyProtection="1">
      <alignment horizontal="center" vertical="center" wrapText="1"/>
      <protection hidden="1"/>
    </xf>
    <xf numFmtId="0" fontId="0" fillId="7" borderId="2" xfId="0" applyFill="1" applyBorder="1" applyAlignment="1" applyProtection="1">
      <alignment horizontal="left" vertical="center"/>
      <protection locked="0"/>
    </xf>
    <xf numFmtId="0" fontId="0" fillId="7" borderId="3" xfId="0" applyFill="1" applyBorder="1" applyAlignment="1" applyProtection="1">
      <alignment horizontal="left" vertical="center"/>
      <protection locked="0"/>
    </xf>
    <xf numFmtId="0" fontId="0" fillId="8" borderId="1" xfId="0" applyFill="1" applyBorder="1" applyAlignment="1" applyProtection="1">
      <alignment horizontal="left" vertical="center"/>
      <protection hidden="1"/>
    </xf>
    <xf numFmtId="0" fontId="38" fillId="0" borderId="2" xfId="3" applyFont="1" applyBorder="1" applyAlignment="1" applyProtection="1">
      <alignment horizontal="center" vertical="center"/>
      <protection hidden="1"/>
    </xf>
    <xf numFmtId="0" fontId="38" fillId="0" borderId="4" xfId="3" applyFont="1" applyBorder="1" applyAlignment="1" applyProtection="1">
      <alignment horizontal="center" vertical="center"/>
      <protection hidden="1"/>
    </xf>
    <xf numFmtId="0" fontId="38" fillId="0" borderId="3" xfId="3" applyFont="1" applyBorder="1" applyAlignment="1" applyProtection="1">
      <alignment horizontal="center" vertical="center"/>
      <protection hidden="1"/>
    </xf>
    <xf numFmtId="0" fontId="37" fillId="0" borderId="24" xfId="0" applyFont="1" applyBorder="1" applyAlignment="1" applyProtection="1">
      <alignment horizontal="center" vertical="top"/>
      <protection locked="0"/>
    </xf>
    <xf numFmtId="0" fontId="37" fillId="0" borderId="13" xfId="0" applyFont="1" applyBorder="1" applyAlignment="1" applyProtection="1">
      <alignment horizontal="center" vertical="top"/>
      <protection locked="0"/>
    </xf>
    <xf numFmtId="0" fontId="37" fillId="0" borderId="31" xfId="0" applyFont="1" applyBorder="1" applyAlignment="1" applyProtection="1">
      <alignment horizontal="center" vertical="top"/>
      <protection locked="0"/>
    </xf>
    <xf numFmtId="0" fontId="38" fillId="7" borderId="7" xfId="3" applyFont="1" applyFill="1" applyBorder="1" applyAlignment="1" applyProtection="1">
      <alignment horizontal="center" vertical="center"/>
      <protection hidden="1"/>
    </xf>
    <xf numFmtId="0" fontId="35" fillId="5" borderId="10" xfId="0" applyFont="1" applyFill="1" applyBorder="1" applyAlignment="1" applyProtection="1">
      <alignment horizontal="right" vertical="center" wrapText="1"/>
      <protection hidden="1"/>
    </xf>
    <xf numFmtId="0" fontId="35" fillId="5" borderId="0" xfId="0" applyFont="1" applyFill="1" applyAlignment="1" applyProtection="1">
      <alignment horizontal="right" vertical="center" wrapText="1"/>
      <protection hidden="1"/>
    </xf>
    <xf numFmtId="0" fontId="4" fillId="0" borderId="6"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36" fillId="5" borderId="10" xfId="0" applyFont="1" applyFill="1" applyBorder="1" applyAlignment="1" applyProtection="1">
      <alignment horizontal="center" vertical="center" wrapText="1"/>
      <protection hidden="1"/>
    </xf>
    <xf numFmtId="0" fontId="36" fillId="5" borderId="0" xfId="0" applyFont="1" applyFill="1" applyAlignment="1" applyProtection="1">
      <alignment horizontal="center" vertical="center" wrapText="1"/>
      <protection hidden="1"/>
    </xf>
    <xf numFmtId="0" fontId="36" fillId="5" borderId="30" xfId="0" applyFont="1" applyFill="1" applyBorder="1" applyAlignment="1" applyProtection="1">
      <alignment horizontal="center" vertical="center" wrapText="1"/>
      <protection hidden="1"/>
    </xf>
    <xf numFmtId="0" fontId="35" fillId="5" borderId="10" xfId="0" applyFont="1" applyFill="1" applyBorder="1" applyAlignment="1" applyProtection="1">
      <alignment horizontal="center" vertical="center"/>
      <protection hidden="1"/>
    </xf>
    <xf numFmtId="0" fontId="35" fillId="5" borderId="0" xfId="0" applyFont="1" applyFill="1" applyAlignment="1" applyProtection="1">
      <alignment horizontal="center" vertical="center"/>
      <protection hidden="1"/>
    </xf>
    <xf numFmtId="0" fontId="35" fillId="5" borderId="30" xfId="0" applyFont="1" applyFill="1" applyBorder="1" applyAlignment="1" applyProtection="1">
      <alignment horizontal="center" vertical="center"/>
      <protection hidden="1"/>
    </xf>
    <xf numFmtId="0" fontId="36" fillId="5" borderId="10" xfId="0" applyFont="1" applyFill="1" applyBorder="1" applyAlignment="1" applyProtection="1">
      <alignment horizontal="left" vertical="center" wrapText="1"/>
      <protection hidden="1"/>
    </xf>
    <xf numFmtId="0" fontId="36" fillId="5" borderId="0" xfId="0" applyFont="1" applyFill="1" applyAlignment="1" applyProtection="1">
      <alignment horizontal="left" vertical="center" wrapText="1"/>
      <protection hidden="1"/>
    </xf>
    <xf numFmtId="0" fontId="36" fillId="5" borderId="30" xfId="0" applyFont="1" applyFill="1" applyBorder="1" applyAlignment="1" applyProtection="1">
      <alignment horizontal="left" vertical="center" wrapText="1"/>
      <protection hidden="1"/>
    </xf>
    <xf numFmtId="0" fontId="36" fillId="5" borderId="10" xfId="0" applyFont="1" applyFill="1" applyBorder="1" applyAlignment="1" applyProtection="1">
      <alignment horizontal="center" vertical="center" wrapText="1"/>
      <protection locked="0"/>
    </xf>
    <xf numFmtId="0" fontId="36" fillId="5" borderId="0" xfId="0" applyFont="1" applyFill="1" applyAlignment="1" applyProtection="1">
      <alignment horizontal="center" vertical="center" wrapText="1"/>
      <protection locked="0"/>
    </xf>
    <xf numFmtId="0" fontId="36" fillId="5" borderId="30" xfId="0" applyFont="1" applyFill="1" applyBorder="1" applyAlignment="1" applyProtection="1">
      <alignment horizontal="center" vertical="center" wrapText="1"/>
      <protection locked="0"/>
    </xf>
    <xf numFmtId="0" fontId="36" fillId="2" borderId="10" xfId="0" applyFont="1" applyFill="1" applyBorder="1" applyAlignment="1" applyProtection="1">
      <alignment horizontal="center" vertical="top"/>
      <protection hidden="1"/>
    </xf>
    <xf numFmtId="0" fontId="36" fillId="2" borderId="0" xfId="0" applyFont="1" applyFill="1" applyAlignment="1" applyProtection="1">
      <alignment horizontal="center" vertical="top"/>
      <protection hidden="1"/>
    </xf>
    <xf numFmtId="0" fontId="36" fillId="2" borderId="30" xfId="0" applyFont="1" applyFill="1" applyBorder="1" applyAlignment="1" applyProtection="1">
      <alignment horizontal="center" vertical="top"/>
      <protection hidden="1"/>
    </xf>
  </cellXfs>
  <cellStyles count="5">
    <cellStyle name="Migliaia" xfId="2" builtinId="3"/>
    <cellStyle name="Normale" xfId="0" builtinId="0"/>
    <cellStyle name="Normale 2" xfId="3" xr:uid="{B349C743-C21B-4D42-A80E-9FE0A210582C}"/>
    <cellStyle name="Normale 3" xfId="4" xr:uid="{5064BC39-E390-49F6-8BF7-3A9E8DAED954}"/>
    <cellStyle name="Percentuale" xfId="1" builtinId="5"/>
  </cellStyles>
  <dxfs count="32">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ont>
        <b/>
        <i val="0"/>
        <strike val="0"/>
        <color rgb="FFFFFF00"/>
      </font>
      <fill>
        <patternFill>
          <bgColor rgb="FFFF0000"/>
        </patternFill>
      </fill>
    </dxf>
    <dxf>
      <font>
        <b/>
        <i val="0"/>
        <strike val="0"/>
        <color rgb="FFFFFF00"/>
      </font>
      <fill>
        <patternFill>
          <bgColor rgb="FFFF0000"/>
        </patternFill>
      </fill>
    </dxf>
    <dxf>
      <fill>
        <patternFill>
          <bgColor rgb="FFFF0000"/>
        </patternFill>
      </fill>
    </dxf>
    <dxf>
      <fill>
        <patternFill>
          <bgColor rgb="FF92D05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strike val="0"/>
        <color theme="0" tint="-4.9989318521683403E-2"/>
      </font>
    </dxf>
    <dxf>
      <font>
        <strike val="0"/>
        <color theme="0" tint="-4.9989318521683403E-2"/>
      </font>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7620</xdr:colOff>
          <xdr:row>14</xdr:row>
          <xdr:rowOff>541020</xdr:rowOff>
        </xdr:from>
        <xdr:to>
          <xdr:col>2</xdr:col>
          <xdr:colOff>929640</xdr:colOff>
          <xdr:row>14</xdr:row>
          <xdr:rowOff>2225040</xdr:rowOff>
        </xdr:to>
        <xdr:grpSp>
          <xdr:nvGrpSpPr>
            <xdr:cNvPr id="2" name="Gruppo 1">
              <a:extLst>
                <a:ext uri="{FF2B5EF4-FFF2-40B4-BE49-F238E27FC236}">
                  <a16:creationId xmlns:a16="http://schemas.microsoft.com/office/drawing/2014/main" id="{00000000-0008-0000-0500-000002000000}"/>
                </a:ext>
              </a:extLst>
            </xdr:cNvPr>
            <xdr:cNvGrpSpPr/>
          </xdr:nvGrpSpPr>
          <xdr:grpSpPr>
            <a:xfrm>
              <a:off x="2072640" y="9627870"/>
              <a:ext cx="870585" cy="1626870"/>
              <a:chOff x="2194560" y="10096523"/>
              <a:chExt cx="922020" cy="1684021"/>
            </a:xfrm>
          </xdr:grpSpPr>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500-000030140000}"/>
                  </a:ext>
                </a:extLst>
              </xdr:cNvPr>
              <xdr:cNvSpPr/>
            </xdr:nvSpPr>
            <xdr:spPr bwMode="auto">
              <a:xfrm>
                <a:off x="2209800" y="10096523"/>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500-000031140000}"/>
                  </a:ext>
                </a:extLst>
              </xdr:cNvPr>
              <xdr:cNvSpPr/>
            </xdr:nvSpPr>
            <xdr:spPr bwMode="auto">
              <a:xfrm>
                <a:off x="2209800" y="1027176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500-000032140000}"/>
                  </a:ext>
                </a:extLst>
              </xdr:cNvPr>
              <xdr:cNvSpPr/>
            </xdr:nvSpPr>
            <xdr:spPr bwMode="auto">
              <a:xfrm>
                <a:off x="2209800" y="1044702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500-000033140000}"/>
                  </a:ext>
                </a:extLst>
              </xdr:cNvPr>
              <xdr:cNvSpPr/>
            </xdr:nvSpPr>
            <xdr:spPr bwMode="auto">
              <a:xfrm>
                <a:off x="2209800" y="1063752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500-000034140000}"/>
                  </a:ext>
                </a:extLst>
              </xdr:cNvPr>
              <xdr:cNvSpPr/>
            </xdr:nvSpPr>
            <xdr:spPr bwMode="auto">
              <a:xfrm>
                <a:off x="2209800" y="1082802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500-00003A140000}"/>
                  </a:ext>
                </a:extLst>
              </xdr:cNvPr>
              <xdr:cNvSpPr/>
            </xdr:nvSpPr>
            <xdr:spPr bwMode="auto">
              <a:xfrm>
                <a:off x="2202180" y="1101852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500-00003C140000}"/>
                  </a:ext>
                </a:extLst>
              </xdr:cNvPr>
              <xdr:cNvSpPr/>
            </xdr:nvSpPr>
            <xdr:spPr bwMode="auto">
              <a:xfrm>
                <a:off x="2202180" y="1119378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500-00003E140000}"/>
                  </a:ext>
                </a:extLst>
              </xdr:cNvPr>
              <xdr:cNvSpPr/>
            </xdr:nvSpPr>
            <xdr:spPr bwMode="auto">
              <a:xfrm>
                <a:off x="2194560" y="1136904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500-00003F140000}"/>
                  </a:ext>
                </a:extLst>
              </xdr:cNvPr>
              <xdr:cNvSpPr/>
            </xdr:nvSpPr>
            <xdr:spPr bwMode="auto">
              <a:xfrm>
                <a:off x="2194560" y="11559564"/>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17</xdr:row>
          <xdr:rowOff>510540</xdr:rowOff>
        </xdr:from>
        <xdr:to>
          <xdr:col>2</xdr:col>
          <xdr:colOff>906780</xdr:colOff>
          <xdr:row>17</xdr:row>
          <xdr:rowOff>914400</xdr:rowOff>
        </xdr:to>
        <xdr:grpSp>
          <xdr:nvGrpSpPr>
            <xdr:cNvPr id="4" name="Gruppo 3">
              <a:extLst>
                <a:ext uri="{FF2B5EF4-FFF2-40B4-BE49-F238E27FC236}">
                  <a16:creationId xmlns:a16="http://schemas.microsoft.com/office/drawing/2014/main" id="{00000000-0008-0000-0500-000004000000}"/>
                </a:ext>
              </a:extLst>
            </xdr:cNvPr>
            <xdr:cNvGrpSpPr/>
          </xdr:nvGrpSpPr>
          <xdr:grpSpPr>
            <a:xfrm>
              <a:off x="2065020" y="14262735"/>
              <a:ext cx="857250" cy="390525"/>
              <a:chOff x="2186940" y="13952154"/>
              <a:chExt cx="906780" cy="403882"/>
            </a:xfrm>
          </xdr:grpSpPr>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500-000048140000}"/>
                  </a:ext>
                </a:extLst>
              </xdr:cNvPr>
              <xdr:cNvSpPr/>
            </xdr:nvSpPr>
            <xdr:spPr bwMode="auto">
              <a:xfrm>
                <a:off x="2186940" y="13952154"/>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500-000049140000}"/>
                  </a:ext>
                </a:extLst>
              </xdr:cNvPr>
              <xdr:cNvSpPr/>
            </xdr:nvSpPr>
            <xdr:spPr bwMode="auto">
              <a:xfrm>
                <a:off x="2186940" y="14135056"/>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1866900</xdr:colOff>
          <xdr:row>7</xdr:row>
          <xdr:rowOff>586740</xdr:rowOff>
        </xdr:from>
        <xdr:to>
          <xdr:col>2</xdr:col>
          <xdr:colOff>899160</xdr:colOff>
          <xdr:row>7</xdr:row>
          <xdr:rowOff>807720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5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7620</xdr:colOff>
          <xdr:row>2</xdr:row>
          <xdr:rowOff>335280</xdr:rowOff>
        </xdr:from>
        <xdr:to>
          <xdr:col>2</xdr:col>
          <xdr:colOff>914400</xdr:colOff>
          <xdr:row>2</xdr:row>
          <xdr:rowOff>731520</xdr:rowOff>
        </xdr:to>
        <xdr:grpSp>
          <xdr:nvGrpSpPr>
            <xdr:cNvPr id="9" name="Gruppo 8">
              <a:extLst>
                <a:ext uri="{FF2B5EF4-FFF2-40B4-BE49-F238E27FC236}">
                  <a16:creationId xmlns:a16="http://schemas.microsoft.com/office/drawing/2014/main" id="{00000000-0008-0000-0500-000009000000}"/>
                </a:ext>
              </a:extLst>
            </xdr:cNvPr>
            <xdr:cNvGrpSpPr/>
          </xdr:nvGrpSpPr>
          <xdr:grpSpPr>
            <a:xfrm>
              <a:off x="2072640" y="1005840"/>
              <a:ext cx="855345" cy="382905"/>
              <a:chOff x="2186940" y="3147120"/>
              <a:chExt cx="906780" cy="396254"/>
            </a:xfrm>
          </xdr:grpSpPr>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500-000058140000}"/>
                  </a:ext>
                </a:extLst>
              </xdr:cNvPr>
              <xdr:cNvSpPr/>
            </xdr:nvSpPr>
            <xdr:spPr bwMode="auto">
              <a:xfrm>
                <a:off x="2186940" y="314712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500-000059140000}"/>
                  </a:ext>
                </a:extLst>
              </xdr:cNvPr>
              <xdr:cNvSpPr/>
            </xdr:nvSpPr>
            <xdr:spPr bwMode="auto">
              <a:xfrm>
                <a:off x="2186940" y="3322394"/>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11</xdr:row>
          <xdr:rowOff>678180</xdr:rowOff>
        </xdr:from>
        <xdr:to>
          <xdr:col>2</xdr:col>
          <xdr:colOff>914400</xdr:colOff>
          <xdr:row>11</xdr:row>
          <xdr:rowOff>1074417</xdr:rowOff>
        </xdr:to>
        <xdr:grpSp>
          <xdr:nvGrpSpPr>
            <xdr:cNvPr id="5" name="Gruppo 4">
              <a:extLst>
                <a:ext uri="{FF2B5EF4-FFF2-40B4-BE49-F238E27FC236}">
                  <a16:creationId xmlns:a16="http://schemas.microsoft.com/office/drawing/2014/main" id="{00000000-0008-0000-0500-000005000000}"/>
                </a:ext>
              </a:extLst>
            </xdr:cNvPr>
            <xdr:cNvGrpSpPr/>
          </xdr:nvGrpSpPr>
          <xdr:grpSpPr>
            <a:xfrm>
              <a:off x="2065020" y="6583680"/>
              <a:ext cx="862965" cy="382902"/>
              <a:chOff x="2179320" y="6743700"/>
              <a:chExt cx="914400" cy="396237"/>
            </a:xfrm>
          </xdr:grpSpPr>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500-00005D140000}"/>
                  </a:ext>
                </a:extLst>
              </xdr:cNvPr>
              <xdr:cNvSpPr/>
            </xdr:nvSpPr>
            <xdr:spPr bwMode="auto">
              <a:xfrm>
                <a:off x="2186939" y="6743700"/>
                <a:ext cx="906781" cy="220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500-00005E140000}"/>
                  </a:ext>
                </a:extLst>
              </xdr:cNvPr>
              <xdr:cNvSpPr/>
            </xdr:nvSpPr>
            <xdr:spPr bwMode="auto">
              <a:xfrm>
                <a:off x="2179320" y="6918956"/>
                <a:ext cx="906781" cy="2209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7620</xdr:colOff>
          <xdr:row>12</xdr:row>
          <xdr:rowOff>762000</xdr:rowOff>
        </xdr:from>
        <xdr:to>
          <xdr:col>2</xdr:col>
          <xdr:colOff>914400</xdr:colOff>
          <xdr:row>12</xdr:row>
          <xdr:rowOff>1158240</xdr:rowOff>
        </xdr:to>
        <xdr:grpSp>
          <xdr:nvGrpSpPr>
            <xdr:cNvPr id="13" name="Gruppo 12">
              <a:extLst>
                <a:ext uri="{FF2B5EF4-FFF2-40B4-BE49-F238E27FC236}">
                  <a16:creationId xmlns:a16="http://schemas.microsoft.com/office/drawing/2014/main" id="{00000000-0008-0000-0500-00000D000000}"/>
                </a:ext>
              </a:extLst>
            </xdr:cNvPr>
            <xdr:cNvGrpSpPr/>
          </xdr:nvGrpSpPr>
          <xdr:grpSpPr>
            <a:xfrm>
              <a:off x="2072640" y="8002905"/>
              <a:ext cx="855345" cy="382905"/>
              <a:chOff x="2186940" y="3147120"/>
              <a:chExt cx="906780" cy="396254"/>
            </a:xfrm>
          </xdr:grpSpPr>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500-000062140000}"/>
                  </a:ext>
                </a:extLst>
              </xdr:cNvPr>
              <xdr:cNvSpPr/>
            </xdr:nvSpPr>
            <xdr:spPr bwMode="auto">
              <a:xfrm>
                <a:off x="2186940" y="314712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500-000063140000}"/>
                  </a:ext>
                </a:extLst>
              </xdr:cNvPr>
              <xdr:cNvSpPr/>
            </xdr:nvSpPr>
            <xdr:spPr bwMode="auto">
              <a:xfrm>
                <a:off x="2186940" y="3322394"/>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563880</xdr:rowOff>
        </xdr:from>
        <xdr:to>
          <xdr:col>2</xdr:col>
          <xdr:colOff>914400</xdr:colOff>
          <xdr:row>15</xdr:row>
          <xdr:rowOff>1508760</xdr:rowOff>
        </xdr:to>
        <xdr:grpSp>
          <xdr:nvGrpSpPr>
            <xdr:cNvPr id="3" name="Gruppo 2">
              <a:extLst>
                <a:ext uri="{FF2B5EF4-FFF2-40B4-BE49-F238E27FC236}">
                  <a16:creationId xmlns:a16="http://schemas.microsoft.com/office/drawing/2014/main" id="{00000000-0008-0000-0500-000003000000}"/>
                </a:ext>
              </a:extLst>
            </xdr:cNvPr>
            <xdr:cNvGrpSpPr/>
          </xdr:nvGrpSpPr>
          <xdr:grpSpPr>
            <a:xfrm>
              <a:off x="2065020" y="12306300"/>
              <a:ext cx="862965" cy="912495"/>
              <a:chOff x="2194560" y="12672060"/>
              <a:chExt cx="914400" cy="944880"/>
            </a:xfrm>
          </xdr:grpSpPr>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500-000044140000}"/>
                  </a:ext>
                </a:extLst>
              </xdr:cNvPr>
              <xdr:cNvSpPr/>
            </xdr:nvSpPr>
            <xdr:spPr bwMode="auto">
              <a:xfrm>
                <a:off x="2202180" y="12672060"/>
                <a:ext cx="906780" cy="19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500-000045140000}"/>
                  </a:ext>
                </a:extLst>
              </xdr:cNvPr>
              <xdr:cNvSpPr/>
            </xdr:nvSpPr>
            <xdr:spPr bwMode="auto">
              <a:xfrm>
                <a:off x="2202180" y="12854940"/>
                <a:ext cx="90678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500-000046140000}"/>
                  </a:ext>
                </a:extLst>
              </xdr:cNvPr>
              <xdr:cNvSpPr/>
            </xdr:nvSpPr>
            <xdr:spPr bwMode="auto">
              <a:xfrm>
                <a:off x="2194560" y="13045440"/>
                <a:ext cx="906780" cy="205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500-000047140000}"/>
                  </a:ext>
                </a:extLst>
              </xdr:cNvPr>
              <xdr:cNvSpPr/>
            </xdr:nvSpPr>
            <xdr:spPr bwMode="auto">
              <a:xfrm>
                <a:off x="2194560" y="13213080"/>
                <a:ext cx="90678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221" name="Check Box 101" hidden="1">
                <a:extLst>
                  <a:ext uri="{63B3BB69-23CF-44E3-9099-C40C66FF867C}">
                    <a14:compatExt spid="_x0000_s5221"/>
                  </a:ext>
                  <a:ext uri="{FF2B5EF4-FFF2-40B4-BE49-F238E27FC236}">
                    <a16:creationId xmlns:a16="http://schemas.microsoft.com/office/drawing/2014/main" id="{00000000-0008-0000-0500-000065140000}"/>
                  </a:ext>
                </a:extLst>
              </xdr:cNvPr>
              <xdr:cNvSpPr/>
            </xdr:nvSpPr>
            <xdr:spPr bwMode="auto">
              <a:xfrm>
                <a:off x="2194560" y="13395960"/>
                <a:ext cx="90678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982980</xdr:rowOff>
        </xdr:from>
        <xdr:to>
          <xdr:col>2</xdr:col>
          <xdr:colOff>906780</xdr:colOff>
          <xdr:row>22</xdr:row>
          <xdr:rowOff>1203960</xdr:rowOff>
        </xdr:to>
        <xdr:sp macro="" textlink="">
          <xdr:nvSpPr>
            <xdr:cNvPr id="5222" name="Check Box 102" hidden="1">
              <a:extLst>
                <a:ext uri="{63B3BB69-23CF-44E3-9099-C40C66FF867C}">
                  <a14:compatExt spid="_x0000_s5222"/>
                </a:ext>
                <a:ext uri="{FF2B5EF4-FFF2-40B4-BE49-F238E27FC236}">
                  <a16:creationId xmlns:a16="http://schemas.microsoft.com/office/drawing/2014/main" id="{00000000-0008-0000-0500-00006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9C649-0220-4D18-AD55-83241C2138B4}">
  <dimension ref="A1:Z8"/>
  <sheetViews>
    <sheetView tabSelected="1" workbookViewId="0">
      <selection activeCell="T9" sqref="T9"/>
    </sheetView>
  </sheetViews>
  <sheetFormatPr defaultRowHeight="13.2" x14ac:dyDescent="0.25"/>
  <cols>
    <col min="1" max="1" width="22.6640625" style="79" customWidth="1"/>
    <col min="2" max="2" width="4.21875" style="79" customWidth="1"/>
    <col min="3" max="5" width="4.88671875" style="79" customWidth="1"/>
    <col min="6" max="6" width="4.44140625" style="79" customWidth="1"/>
    <col min="7" max="7" width="3.88671875" style="79" customWidth="1"/>
    <col min="8" max="8" width="4.21875" style="79" customWidth="1"/>
    <col min="9" max="10" width="3.6640625" style="79" customWidth="1"/>
    <col min="11" max="11" width="4.33203125" style="79" customWidth="1"/>
    <col min="12" max="12" width="4.21875" style="79" customWidth="1"/>
    <col min="13" max="14" width="4.5546875" style="79" customWidth="1"/>
    <col min="15" max="15" width="4.44140625" style="79" customWidth="1"/>
    <col min="16" max="16" width="5.44140625" style="79" customWidth="1"/>
    <col min="17" max="17" width="4.109375" style="79" customWidth="1"/>
    <col min="18" max="18" width="4.44140625" style="79" customWidth="1"/>
    <col min="19" max="19" width="3.88671875" style="79" customWidth="1"/>
    <col min="20" max="20" width="3.6640625" style="79" customWidth="1"/>
    <col min="21" max="21" width="4" style="79" customWidth="1"/>
    <col min="22" max="22" width="4.109375" style="79" customWidth="1"/>
    <col min="23" max="23" width="3.77734375" style="79" customWidth="1"/>
    <col min="24" max="24" width="3.6640625" style="79" customWidth="1"/>
    <col min="25" max="26" width="4" style="79" customWidth="1"/>
    <col min="27" max="16384" width="8.88671875" style="79"/>
  </cols>
  <sheetData>
    <row r="1" spans="1:26" ht="16.2" thickBot="1" x14ac:dyDescent="0.3">
      <c r="A1" s="114" t="s">
        <v>23</v>
      </c>
      <c r="B1" s="114"/>
      <c r="C1" s="114"/>
      <c r="D1" s="114"/>
      <c r="E1" s="114"/>
      <c r="F1" s="114"/>
      <c r="G1" s="114"/>
      <c r="H1" s="114"/>
      <c r="I1" s="114"/>
      <c r="J1" s="114"/>
      <c r="K1" s="114"/>
      <c r="L1" s="114"/>
      <c r="M1" s="114"/>
      <c r="N1" s="114"/>
      <c r="O1" s="114"/>
      <c r="P1" s="114"/>
      <c r="Q1" s="114"/>
      <c r="R1" s="114"/>
      <c r="S1" s="114"/>
      <c r="T1" s="114"/>
      <c r="U1" s="114"/>
      <c r="V1" s="114"/>
      <c r="W1" s="114"/>
      <c r="X1" s="114"/>
      <c r="Y1" s="114"/>
      <c r="Z1" s="114"/>
    </row>
    <row r="2" spans="1:26" ht="14.4" x14ac:dyDescent="0.25">
      <c r="A2" s="115"/>
      <c r="B2" s="116"/>
      <c r="C2" s="116"/>
      <c r="D2" s="116"/>
      <c r="E2" s="116"/>
      <c r="F2" s="116"/>
      <c r="G2" s="116"/>
      <c r="H2" s="116"/>
      <c r="I2" s="116"/>
      <c r="J2" s="116"/>
      <c r="K2" s="116"/>
      <c r="L2" s="116"/>
      <c r="M2" s="116"/>
      <c r="N2" s="116"/>
      <c r="O2" s="116"/>
      <c r="P2" s="116"/>
      <c r="Q2" s="116"/>
      <c r="R2" s="116"/>
      <c r="S2" s="116"/>
      <c r="T2" s="116"/>
      <c r="U2" s="116"/>
      <c r="V2" s="116"/>
      <c r="W2" s="116"/>
      <c r="X2" s="116"/>
      <c r="Y2" s="116"/>
      <c r="Z2" s="117"/>
    </row>
    <row r="3" spans="1:26" ht="14.4" x14ac:dyDescent="0.25">
      <c r="A3" s="118" t="s">
        <v>11</v>
      </c>
      <c r="B3" s="119"/>
      <c r="C3" s="119"/>
      <c r="D3" s="119"/>
      <c r="E3" s="119"/>
      <c r="F3" s="119"/>
      <c r="G3" s="119"/>
      <c r="H3" s="119"/>
      <c r="I3" s="119"/>
      <c r="J3" s="119"/>
      <c r="K3" s="119"/>
      <c r="L3" s="119"/>
      <c r="M3" s="119"/>
      <c r="N3" s="119"/>
      <c r="O3" s="119"/>
      <c r="P3" s="119"/>
      <c r="Q3" s="119"/>
      <c r="R3" s="119"/>
      <c r="S3" s="119"/>
      <c r="T3" s="119"/>
      <c r="U3" s="119"/>
      <c r="V3" s="119"/>
      <c r="W3" s="119"/>
      <c r="X3" s="119"/>
      <c r="Y3" s="119"/>
      <c r="Z3" s="120"/>
    </row>
    <row r="4" spans="1:26" ht="13.8" x14ac:dyDescent="0.25">
      <c r="A4" s="121"/>
      <c r="B4" s="122"/>
      <c r="C4" s="122"/>
      <c r="D4" s="122"/>
      <c r="E4" s="122"/>
      <c r="F4" s="122"/>
      <c r="G4" s="122"/>
      <c r="H4" s="122"/>
      <c r="I4" s="122"/>
      <c r="J4" s="122"/>
      <c r="K4" s="122"/>
      <c r="L4" s="122"/>
      <c r="M4" s="122"/>
      <c r="N4" s="122"/>
      <c r="O4" s="122"/>
      <c r="P4" s="122"/>
      <c r="Q4" s="122"/>
      <c r="R4" s="122"/>
      <c r="S4" s="122"/>
      <c r="T4" s="122"/>
      <c r="U4" s="122"/>
      <c r="V4" s="122"/>
      <c r="W4" s="122"/>
      <c r="X4" s="122"/>
      <c r="Y4" s="122"/>
      <c r="Z4" s="123"/>
    </row>
    <row r="5" spans="1:26" ht="14.4" x14ac:dyDescent="0.25">
      <c r="A5" s="118" t="s">
        <v>12</v>
      </c>
      <c r="B5" s="119"/>
      <c r="C5" s="119"/>
      <c r="D5" s="119"/>
      <c r="E5" s="119"/>
      <c r="F5" s="119"/>
      <c r="G5" s="119"/>
      <c r="H5" s="119"/>
      <c r="I5" s="119"/>
      <c r="J5" s="119"/>
      <c r="K5" s="119"/>
      <c r="L5" s="119"/>
      <c r="M5" s="119"/>
      <c r="N5" s="119"/>
      <c r="O5" s="119"/>
      <c r="P5" s="119"/>
      <c r="Q5" s="119"/>
      <c r="R5" s="119"/>
      <c r="S5" s="119"/>
      <c r="T5" s="119"/>
      <c r="U5" s="119"/>
      <c r="V5" s="119"/>
      <c r="W5" s="119"/>
      <c r="X5" s="119"/>
      <c r="Y5" s="119"/>
      <c r="Z5" s="120"/>
    </row>
    <row r="6" spans="1:26" ht="13.8" x14ac:dyDescent="0.25">
      <c r="A6" s="121"/>
      <c r="B6" s="122"/>
      <c r="C6" s="122"/>
      <c r="D6" s="122"/>
      <c r="E6" s="122"/>
      <c r="F6" s="122"/>
      <c r="G6" s="122"/>
      <c r="H6" s="122"/>
      <c r="I6" s="122"/>
      <c r="J6" s="122"/>
      <c r="K6" s="122"/>
      <c r="L6" s="122"/>
      <c r="M6" s="122"/>
      <c r="N6" s="122"/>
      <c r="O6" s="122"/>
      <c r="P6" s="122"/>
      <c r="Q6" s="122"/>
      <c r="R6" s="122"/>
      <c r="S6" s="122"/>
      <c r="T6" s="122"/>
      <c r="U6" s="122"/>
      <c r="V6" s="122"/>
      <c r="W6" s="122"/>
      <c r="X6" s="122"/>
      <c r="Y6" s="122"/>
      <c r="Z6" s="123"/>
    </row>
    <row r="7" spans="1:26" ht="13.8" x14ac:dyDescent="0.25">
      <c r="A7" s="111" t="s">
        <v>13</v>
      </c>
      <c r="B7" s="112"/>
      <c r="C7" s="112"/>
      <c r="D7" s="112"/>
      <c r="E7" s="112"/>
      <c r="F7" s="112"/>
      <c r="G7" s="112"/>
      <c r="H7" s="112"/>
      <c r="I7" s="112"/>
      <c r="J7" s="112"/>
      <c r="K7" s="112"/>
      <c r="L7" s="112"/>
      <c r="M7" s="112"/>
      <c r="N7" s="112"/>
      <c r="O7" s="112"/>
      <c r="P7" s="112"/>
      <c r="Q7" s="112"/>
      <c r="R7" s="112"/>
      <c r="S7" s="112"/>
      <c r="T7" s="112"/>
      <c r="U7" s="112"/>
      <c r="V7" s="112"/>
      <c r="W7" s="112"/>
      <c r="X7" s="112"/>
      <c r="Y7" s="112"/>
      <c r="Z7" s="113"/>
    </row>
    <row r="8" spans="1:26" ht="15" thickBot="1" x14ac:dyDescent="0.3">
      <c r="A8" s="52" t="s">
        <v>95</v>
      </c>
      <c r="B8" s="104"/>
      <c r="C8" s="104"/>
      <c r="D8" s="104"/>
      <c r="E8" s="104"/>
      <c r="F8" s="104"/>
      <c r="G8" s="104"/>
      <c r="H8" s="104"/>
      <c r="I8" s="104"/>
      <c r="J8" s="104"/>
      <c r="K8" s="104"/>
      <c r="L8" s="104"/>
      <c r="M8" s="104"/>
      <c r="N8" s="104"/>
      <c r="O8" s="104"/>
      <c r="P8" s="104"/>
      <c r="Q8" s="104"/>
      <c r="R8" s="104"/>
      <c r="S8" s="104"/>
      <c r="T8" s="104"/>
      <c r="U8" s="104"/>
      <c r="V8" s="104"/>
      <c r="W8" s="104"/>
      <c r="X8" s="104"/>
      <c r="Y8" s="104"/>
      <c r="Z8" s="105"/>
    </row>
  </sheetData>
  <sheetProtection algorithmName="SHA-512" hashValue="TjAiG2rDcbYsOVyrqda5zKQzG6nl51SMNMGUZGRm6Jsx9D89bJZMsRPuzaA/taK7QlwVYXzNAHRoszWmd9hZxQ==" saltValue="klPtlZPzgCRMp+/AvCu/4g==" spinCount="100000" sheet="1" objects="1" scenarios="1" formatRows="0"/>
  <mergeCells count="7">
    <mergeCell ref="A7:Z7"/>
    <mergeCell ref="A1:Z1"/>
    <mergeCell ref="A2:Z2"/>
    <mergeCell ref="A3:Z3"/>
    <mergeCell ref="A4:Z4"/>
    <mergeCell ref="A5:Z5"/>
    <mergeCell ref="A6:Z6"/>
  </mergeCells>
  <dataValidations count="1">
    <dataValidation type="list" allowBlank="1" showInputMessage="1" showErrorMessage="1" sqref="A8" xr:uid="{620264BB-A3D8-4013-9227-3A414833A3C5}">
      <formula1>"Micro impresa, Piccola impresa, Media impresa"</formula1>
    </dataValidation>
  </dataValidations>
  <pageMargins left="0.70866141732283472" right="0.70866141732283472" top="0.74803149606299213" bottom="0.74803149606299213" header="0.31496062992125984" footer="0.31496062992125984"/>
  <pageSetup paperSize="9" scale="1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72"/>
  <sheetViews>
    <sheetView tabSelected="1" zoomScaleNormal="100" zoomScaleSheetLayoutView="90" workbookViewId="0">
      <selection activeCell="T9" sqref="T9"/>
    </sheetView>
  </sheetViews>
  <sheetFormatPr defaultColWidth="9" defaultRowHeight="13.8" x14ac:dyDescent="0.25"/>
  <cols>
    <col min="1" max="1" width="70.44140625" style="14" customWidth="1"/>
    <col min="2" max="2" width="24.44140625" style="14" customWidth="1"/>
    <col min="3" max="3" width="19.6640625" style="14" customWidth="1"/>
    <col min="4" max="4" width="14.21875" style="14" customWidth="1"/>
    <col min="5" max="5" width="7" style="14" customWidth="1"/>
    <col min="6" max="6" width="21.44140625" style="14" customWidth="1"/>
    <col min="7" max="7" width="15.44140625" style="14" customWidth="1"/>
    <col min="8" max="16384" width="9" style="14"/>
  </cols>
  <sheetData>
    <row r="1" spans="1:6" ht="15.6" x14ac:dyDescent="0.25">
      <c r="A1" s="124" t="s">
        <v>56</v>
      </c>
      <c r="B1" s="124"/>
      <c r="C1" s="124"/>
      <c r="D1" s="124"/>
      <c r="F1" s="62"/>
    </row>
    <row r="2" spans="1:6" ht="15.6" x14ac:dyDescent="0.25">
      <c r="A2" s="125" t="s">
        <v>20</v>
      </c>
      <c r="B2" s="125"/>
      <c r="C2" s="125"/>
      <c r="D2" s="125"/>
      <c r="F2" s="62"/>
    </row>
    <row r="3" spans="1:6" ht="55.8" thickBot="1" x14ac:dyDescent="0.3">
      <c r="A3" s="56" t="s">
        <v>0</v>
      </c>
      <c r="B3" s="50" t="s">
        <v>47</v>
      </c>
      <c r="C3" s="57" t="s">
        <v>1</v>
      </c>
      <c r="D3" s="57" t="s">
        <v>2</v>
      </c>
      <c r="F3" s="62"/>
    </row>
    <row r="4" spans="1:6" ht="73.2" customHeight="1" x14ac:dyDescent="0.25">
      <c r="A4" s="58" t="s">
        <v>3</v>
      </c>
      <c r="B4" s="59">
        <f>B26+B60+B72</f>
        <v>0</v>
      </c>
      <c r="C4" s="59">
        <f>C26+C60+C72</f>
        <v>0</v>
      </c>
      <c r="D4" s="60">
        <f>B4+C4</f>
        <v>0</v>
      </c>
      <c r="F4" s="61" t="str">
        <f>IF(AND(B4&gt;=15000,B4&lt;=200000),"OK", "Il costo totale ammissibile non deve essere inferiore a € 15.000,00 e non deve essere superiore a € 200.000,00")</f>
        <v>Il costo totale ammissibile non deve essere inferiore a € 15.000,00 e non deve essere superiore a € 200.000,00</v>
      </c>
    </row>
    <row r="5" spans="1:6" ht="43.8" thickBot="1" x14ac:dyDescent="0.3">
      <c r="A5" s="63" t="s">
        <v>88</v>
      </c>
      <c r="B5" s="64"/>
      <c r="C5" s="65"/>
      <c r="D5" s="64"/>
      <c r="E5" s="2"/>
      <c r="F5" s="62"/>
    </row>
    <row r="6" spans="1:6" ht="14.4" x14ac:dyDescent="0.25">
      <c r="A6" s="53"/>
      <c r="B6" s="54"/>
      <c r="C6" s="54"/>
      <c r="D6" s="66">
        <f t="shared" ref="D6" si="0">SUM(B6:C6)</f>
        <v>0</v>
      </c>
      <c r="E6" s="101"/>
      <c r="F6" s="6" t="str">
        <f>IF(AND(B6&gt;0,OR(A6="",B6="")), "Inserire voce di spesa e descrizione","OK")</f>
        <v>OK</v>
      </c>
    </row>
    <row r="7" spans="1:6" ht="14.4" x14ac:dyDescent="0.25">
      <c r="A7" s="53"/>
      <c r="B7" s="54"/>
      <c r="C7" s="54"/>
      <c r="D7" s="66">
        <f t="shared" ref="D7:D59" si="1">SUM(B7:C7)</f>
        <v>0</v>
      </c>
      <c r="E7" s="102"/>
      <c r="F7" s="1" t="str">
        <f t="shared" ref="F7:F25" si="2">IF(AND(B7&gt;0,OR(A7="",B7="")), "Inserire voce di spesa e descrizione","OK")</f>
        <v>OK</v>
      </c>
    </row>
    <row r="8" spans="1:6" ht="14.4" x14ac:dyDescent="0.25">
      <c r="A8" s="53"/>
      <c r="B8" s="54"/>
      <c r="C8" s="54"/>
      <c r="D8" s="66">
        <f t="shared" si="1"/>
        <v>0</v>
      </c>
      <c r="E8" s="102"/>
      <c r="F8" s="1" t="str">
        <f t="shared" si="2"/>
        <v>OK</v>
      </c>
    </row>
    <row r="9" spans="1:6" ht="14.4" x14ac:dyDescent="0.25">
      <c r="A9" s="53"/>
      <c r="B9" s="54"/>
      <c r="C9" s="54"/>
      <c r="D9" s="66">
        <f t="shared" si="1"/>
        <v>0</v>
      </c>
      <c r="E9" s="102"/>
      <c r="F9" s="1" t="str">
        <f t="shared" si="2"/>
        <v>OK</v>
      </c>
    </row>
    <row r="10" spans="1:6" ht="14.4" x14ac:dyDescent="0.25">
      <c r="A10" s="53"/>
      <c r="B10" s="54"/>
      <c r="C10" s="54"/>
      <c r="D10" s="66">
        <f t="shared" si="1"/>
        <v>0</v>
      </c>
      <c r="E10" s="102"/>
      <c r="F10" s="1" t="str">
        <f t="shared" si="2"/>
        <v>OK</v>
      </c>
    </row>
    <row r="11" spans="1:6" ht="14.4" x14ac:dyDescent="0.25">
      <c r="A11" s="53"/>
      <c r="B11" s="54"/>
      <c r="C11" s="54"/>
      <c r="D11" s="66">
        <f t="shared" si="1"/>
        <v>0</v>
      </c>
      <c r="E11" s="102"/>
      <c r="F11" s="1" t="str">
        <f t="shared" si="2"/>
        <v>OK</v>
      </c>
    </row>
    <row r="12" spans="1:6" ht="14.4" x14ac:dyDescent="0.25">
      <c r="A12" s="53"/>
      <c r="B12" s="54"/>
      <c r="C12" s="54"/>
      <c r="D12" s="66">
        <f t="shared" si="1"/>
        <v>0</v>
      </c>
      <c r="E12" s="102"/>
      <c r="F12" s="1" t="str">
        <f t="shared" si="2"/>
        <v>OK</v>
      </c>
    </row>
    <row r="13" spans="1:6" ht="14.4" x14ac:dyDescent="0.25">
      <c r="A13" s="53"/>
      <c r="B13" s="54"/>
      <c r="C13" s="54"/>
      <c r="D13" s="66">
        <f t="shared" si="1"/>
        <v>0</v>
      </c>
      <c r="E13" s="102"/>
      <c r="F13" s="1" t="str">
        <f t="shared" si="2"/>
        <v>OK</v>
      </c>
    </row>
    <row r="14" spans="1:6" ht="14.4" x14ac:dyDescent="0.25">
      <c r="A14" s="53"/>
      <c r="B14" s="54"/>
      <c r="C14" s="54"/>
      <c r="D14" s="66">
        <f t="shared" si="1"/>
        <v>0</v>
      </c>
      <c r="E14" s="102"/>
      <c r="F14" s="1" t="str">
        <f t="shared" si="2"/>
        <v>OK</v>
      </c>
    </row>
    <row r="15" spans="1:6" ht="14.4" x14ac:dyDescent="0.25">
      <c r="A15" s="53"/>
      <c r="B15" s="54"/>
      <c r="C15" s="54"/>
      <c r="D15" s="66">
        <f t="shared" si="1"/>
        <v>0</v>
      </c>
      <c r="E15" s="102"/>
      <c r="F15" s="1" t="str">
        <f t="shared" si="2"/>
        <v>OK</v>
      </c>
    </row>
    <row r="16" spans="1:6" ht="14.4" x14ac:dyDescent="0.25">
      <c r="A16" s="53"/>
      <c r="B16" s="54"/>
      <c r="C16" s="54"/>
      <c r="D16" s="66">
        <f t="shared" si="1"/>
        <v>0</v>
      </c>
      <c r="E16" s="102"/>
      <c r="F16" s="1" t="str">
        <f t="shared" si="2"/>
        <v>OK</v>
      </c>
    </row>
    <row r="17" spans="1:6" ht="14.4" x14ac:dyDescent="0.25">
      <c r="A17" s="53"/>
      <c r="B17" s="54"/>
      <c r="C17" s="54"/>
      <c r="D17" s="66">
        <f t="shared" si="1"/>
        <v>0</v>
      </c>
      <c r="E17" s="102"/>
      <c r="F17" s="1" t="str">
        <f t="shared" si="2"/>
        <v>OK</v>
      </c>
    </row>
    <row r="18" spans="1:6" ht="14.4" x14ac:dyDescent="0.25">
      <c r="A18" s="53"/>
      <c r="B18" s="54"/>
      <c r="C18" s="54"/>
      <c r="D18" s="66">
        <f t="shared" si="1"/>
        <v>0</v>
      </c>
      <c r="E18" s="102"/>
      <c r="F18" s="1" t="str">
        <f t="shared" si="2"/>
        <v>OK</v>
      </c>
    </row>
    <row r="19" spans="1:6" ht="14.4" x14ac:dyDescent="0.25">
      <c r="A19" s="53"/>
      <c r="B19" s="54"/>
      <c r="C19" s="54"/>
      <c r="D19" s="66">
        <f t="shared" si="1"/>
        <v>0</v>
      </c>
      <c r="E19" s="102"/>
      <c r="F19" s="1" t="str">
        <f t="shared" si="2"/>
        <v>OK</v>
      </c>
    </row>
    <row r="20" spans="1:6" ht="14.4" x14ac:dyDescent="0.25">
      <c r="A20" s="53"/>
      <c r="B20" s="54"/>
      <c r="C20" s="54"/>
      <c r="D20" s="66">
        <f t="shared" si="1"/>
        <v>0</v>
      </c>
      <c r="E20" s="102"/>
      <c r="F20" s="1" t="str">
        <f t="shared" si="2"/>
        <v>OK</v>
      </c>
    </row>
    <row r="21" spans="1:6" ht="14.4" x14ac:dyDescent="0.25">
      <c r="A21" s="53"/>
      <c r="B21" s="54"/>
      <c r="C21" s="54"/>
      <c r="D21" s="66">
        <f t="shared" si="1"/>
        <v>0</v>
      </c>
      <c r="E21" s="102"/>
      <c r="F21" s="1" t="str">
        <f t="shared" si="2"/>
        <v>OK</v>
      </c>
    </row>
    <row r="22" spans="1:6" x14ac:dyDescent="0.25">
      <c r="A22" s="55"/>
      <c r="B22" s="54"/>
      <c r="C22" s="54"/>
      <c r="D22" s="66">
        <f t="shared" si="1"/>
        <v>0</v>
      </c>
      <c r="E22" s="102"/>
      <c r="F22" s="1" t="str">
        <f t="shared" si="2"/>
        <v>OK</v>
      </c>
    </row>
    <row r="23" spans="1:6" ht="14.4" x14ac:dyDescent="0.25">
      <c r="A23" s="53"/>
      <c r="B23" s="54"/>
      <c r="C23" s="54"/>
      <c r="D23" s="66">
        <f t="shared" si="1"/>
        <v>0</v>
      </c>
      <c r="E23" s="102"/>
      <c r="F23" s="1" t="str">
        <f t="shared" si="2"/>
        <v>OK</v>
      </c>
    </row>
    <row r="24" spans="1:6" ht="14.4" x14ac:dyDescent="0.25">
      <c r="A24" s="53"/>
      <c r="B24" s="54"/>
      <c r="C24" s="54"/>
      <c r="D24" s="66">
        <f t="shared" si="1"/>
        <v>0</v>
      </c>
      <c r="E24" s="102"/>
      <c r="F24" s="1" t="str">
        <f t="shared" si="2"/>
        <v>OK</v>
      </c>
    </row>
    <row r="25" spans="1:6" ht="15" thickBot="1" x14ac:dyDescent="0.3">
      <c r="A25" s="53"/>
      <c r="B25" s="54"/>
      <c r="C25" s="54"/>
      <c r="D25" s="66">
        <f t="shared" si="1"/>
        <v>0</v>
      </c>
      <c r="E25" s="103"/>
      <c r="F25" s="7" t="str">
        <f t="shared" si="2"/>
        <v>OK</v>
      </c>
    </row>
    <row r="26" spans="1:6" ht="14.4" x14ac:dyDescent="0.25">
      <c r="A26" s="67" t="s">
        <v>80</v>
      </c>
      <c r="B26" s="59">
        <f>SUM(B6:B25)</f>
        <v>0</v>
      </c>
      <c r="C26" s="59">
        <f>SUM(C6:C25)</f>
        <v>0</v>
      </c>
      <c r="D26" s="59">
        <f>SUM(B26:C26)</f>
        <v>0</v>
      </c>
      <c r="E26" s="100"/>
      <c r="F26" s="3"/>
    </row>
    <row r="27" spans="1:6" ht="58.2" thickBot="1" x14ac:dyDescent="0.3">
      <c r="A27" s="68" t="s">
        <v>89</v>
      </c>
      <c r="B27" s="64"/>
      <c r="C27" s="65"/>
      <c r="D27" s="66"/>
      <c r="E27" s="2"/>
      <c r="F27" s="3"/>
    </row>
    <row r="28" spans="1:6" ht="14.4" x14ac:dyDescent="0.25">
      <c r="A28" s="53"/>
      <c r="B28" s="66">
        <f>IF(A28="",0,12790)</f>
        <v>0</v>
      </c>
      <c r="C28" s="66"/>
      <c r="D28" s="66">
        <f t="shared" si="1"/>
        <v>0</v>
      </c>
      <c r="E28" s="47"/>
      <c r="F28" s="6" t="str">
        <f t="shared" ref="F28:F58" si="3">IF(AND(B28&gt;0,OR(A28="",B28="")), "Inserire voce di spesa e descrizione","OK")</f>
        <v>OK</v>
      </c>
    </row>
    <row r="29" spans="1:6" ht="14.4" x14ac:dyDescent="0.25">
      <c r="A29" s="53"/>
      <c r="B29" s="66">
        <f t="shared" ref="B29:B43" si="4">IF(A29="",0,12790)</f>
        <v>0</v>
      </c>
      <c r="C29" s="66"/>
      <c r="D29" s="66">
        <f t="shared" si="1"/>
        <v>0</v>
      </c>
      <c r="E29" s="48"/>
      <c r="F29" s="1" t="str">
        <f t="shared" si="3"/>
        <v>OK</v>
      </c>
    </row>
    <row r="30" spans="1:6" ht="14.4" x14ac:dyDescent="0.25">
      <c r="A30" s="53"/>
      <c r="B30" s="66">
        <f t="shared" si="4"/>
        <v>0</v>
      </c>
      <c r="C30" s="66"/>
      <c r="D30" s="66">
        <f t="shared" si="1"/>
        <v>0</v>
      </c>
      <c r="E30" s="48"/>
      <c r="F30" s="1" t="str">
        <f t="shared" si="3"/>
        <v>OK</v>
      </c>
    </row>
    <row r="31" spans="1:6" ht="14.4" x14ac:dyDescent="0.25">
      <c r="A31" s="53"/>
      <c r="B31" s="66">
        <f t="shared" si="4"/>
        <v>0</v>
      </c>
      <c r="C31" s="66"/>
      <c r="D31" s="66">
        <f t="shared" si="1"/>
        <v>0</v>
      </c>
      <c r="E31" s="48"/>
      <c r="F31" s="1" t="str">
        <f t="shared" si="3"/>
        <v>OK</v>
      </c>
    </row>
    <row r="32" spans="1:6" ht="14.4" x14ac:dyDescent="0.25">
      <c r="A32" s="53"/>
      <c r="B32" s="66">
        <f t="shared" si="4"/>
        <v>0</v>
      </c>
      <c r="C32" s="66"/>
      <c r="D32" s="66">
        <f t="shared" si="1"/>
        <v>0</v>
      </c>
      <c r="E32" s="48"/>
      <c r="F32" s="1" t="str">
        <f t="shared" si="3"/>
        <v>OK</v>
      </c>
    </row>
    <row r="33" spans="1:7" ht="14.4" x14ac:dyDescent="0.25">
      <c r="A33" s="53"/>
      <c r="B33" s="66">
        <f t="shared" si="4"/>
        <v>0</v>
      </c>
      <c r="C33" s="66"/>
      <c r="D33" s="66">
        <f t="shared" si="1"/>
        <v>0</v>
      </c>
      <c r="E33" s="48"/>
      <c r="F33" s="1" t="str">
        <f t="shared" si="3"/>
        <v>OK</v>
      </c>
    </row>
    <row r="34" spans="1:7" ht="14.4" x14ac:dyDescent="0.25">
      <c r="A34" s="53"/>
      <c r="B34" s="66">
        <f t="shared" si="4"/>
        <v>0</v>
      </c>
      <c r="C34" s="66"/>
      <c r="D34" s="66">
        <f t="shared" si="1"/>
        <v>0</v>
      </c>
      <c r="E34" s="48"/>
      <c r="F34" s="1" t="str">
        <f t="shared" si="3"/>
        <v>OK</v>
      </c>
    </row>
    <row r="35" spans="1:7" ht="14.4" x14ac:dyDescent="0.25">
      <c r="A35" s="53"/>
      <c r="B35" s="66">
        <f t="shared" si="4"/>
        <v>0</v>
      </c>
      <c r="C35" s="66"/>
      <c r="D35" s="66">
        <f t="shared" si="1"/>
        <v>0</v>
      </c>
      <c r="E35" s="48"/>
      <c r="F35" s="1" t="str">
        <f t="shared" si="3"/>
        <v>OK</v>
      </c>
    </row>
    <row r="36" spans="1:7" ht="14.4" x14ac:dyDescent="0.25">
      <c r="A36" s="53"/>
      <c r="B36" s="66">
        <f t="shared" si="4"/>
        <v>0</v>
      </c>
      <c r="C36" s="66"/>
      <c r="D36" s="66">
        <f t="shared" si="1"/>
        <v>0</v>
      </c>
      <c r="E36" s="48"/>
      <c r="F36" s="1" t="str">
        <f t="shared" si="3"/>
        <v>OK</v>
      </c>
    </row>
    <row r="37" spans="1:7" ht="14.4" x14ac:dyDescent="0.25">
      <c r="A37" s="53"/>
      <c r="B37" s="66">
        <f t="shared" si="4"/>
        <v>0</v>
      </c>
      <c r="C37" s="66"/>
      <c r="D37" s="66">
        <f t="shared" si="1"/>
        <v>0</v>
      </c>
      <c r="E37" s="48"/>
      <c r="F37" s="1" t="str">
        <f t="shared" si="3"/>
        <v>OK</v>
      </c>
    </row>
    <row r="38" spans="1:7" ht="14.4" x14ac:dyDescent="0.25">
      <c r="A38" s="53"/>
      <c r="B38" s="66">
        <f t="shared" si="4"/>
        <v>0</v>
      </c>
      <c r="C38" s="66"/>
      <c r="D38" s="66">
        <f t="shared" si="1"/>
        <v>0</v>
      </c>
      <c r="E38" s="48"/>
      <c r="F38" s="1" t="str">
        <f t="shared" si="3"/>
        <v>OK</v>
      </c>
    </row>
    <row r="39" spans="1:7" ht="14.4" x14ac:dyDescent="0.25">
      <c r="A39" s="53"/>
      <c r="B39" s="66">
        <f t="shared" si="4"/>
        <v>0</v>
      </c>
      <c r="C39" s="66"/>
      <c r="D39" s="66">
        <f t="shared" si="1"/>
        <v>0</v>
      </c>
      <c r="E39" s="48"/>
      <c r="F39" s="1" t="str">
        <f t="shared" si="3"/>
        <v>OK</v>
      </c>
    </row>
    <row r="40" spans="1:7" ht="14.4" x14ac:dyDescent="0.25">
      <c r="A40" s="53"/>
      <c r="B40" s="66">
        <f t="shared" si="4"/>
        <v>0</v>
      </c>
      <c r="C40" s="66"/>
      <c r="D40" s="66">
        <f t="shared" si="1"/>
        <v>0</v>
      </c>
      <c r="E40" s="48"/>
      <c r="F40" s="1" t="str">
        <f t="shared" si="3"/>
        <v>OK</v>
      </c>
    </row>
    <row r="41" spans="1:7" ht="14.4" x14ac:dyDescent="0.25">
      <c r="A41" s="53"/>
      <c r="B41" s="66">
        <f t="shared" si="4"/>
        <v>0</v>
      </c>
      <c r="C41" s="66"/>
      <c r="D41" s="66">
        <f t="shared" si="1"/>
        <v>0</v>
      </c>
      <c r="E41" s="48"/>
      <c r="F41" s="1" t="str">
        <f t="shared" si="3"/>
        <v>OK</v>
      </c>
    </row>
    <row r="42" spans="1:7" ht="14.4" x14ac:dyDescent="0.25">
      <c r="A42" s="53"/>
      <c r="B42" s="66">
        <f t="shared" si="4"/>
        <v>0</v>
      </c>
      <c r="C42" s="66"/>
      <c r="D42" s="66">
        <f t="shared" si="1"/>
        <v>0</v>
      </c>
      <c r="E42" s="48"/>
      <c r="F42" s="1" t="str">
        <f t="shared" si="3"/>
        <v>OK</v>
      </c>
    </row>
    <row r="43" spans="1:7" ht="15" thickBot="1" x14ac:dyDescent="0.3">
      <c r="A43" s="53"/>
      <c r="B43" s="66">
        <f t="shared" si="4"/>
        <v>0</v>
      </c>
      <c r="C43" s="66"/>
      <c r="D43" s="66">
        <f t="shared" si="1"/>
        <v>0</v>
      </c>
      <c r="E43" s="49"/>
      <c r="F43" s="7" t="str">
        <f t="shared" si="3"/>
        <v>OK</v>
      </c>
    </row>
    <row r="44" spans="1:7" ht="14.4" x14ac:dyDescent="0.25">
      <c r="A44" s="67" t="s">
        <v>81</v>
      </c>
      <c r="B44" s="59">
        <f>SUM(B28:B43)</f>
        <v>0</v>
      </c>
      <c r="C44" s="66"/>
      <c r="D44" s="59">
        <f>SUM(B44:C44)</f>
        <v>0</v>
      </c>
    </row>
    <row r="45" spans="1:7" ht="72.599999999999994" thickBot="1" x14ac:dyDescent="0.3">
      <c r="A45" s="68" t="s">
        <v>90</v>
      </c>
      <c r="B45" s="64"/>
      <c r="C45" s="65"/>
      <c r="D45" s="66"/>
      <c r="E45" s="2"/>
      <c r="F45" s="3"/>
    </row>
    <row r="46" spans="1:7" ht="14.4" x14ac:dyDescent="0.25">
      <c r="A46" s="53"/>
      <c r="B46" s="66">
        <f>IF(A46="",0,15348)</f>
        <v>0</v>
      </c>
      <c r="C46" s="66"/>
      <c r="D46" s="66">
        <f>SUM(B46:C46)</f>
        <v>0</v>
      </c>
      <c r="E46" s="47"/>
      <c r="F46" s="6" t="str">
        <f t="shared" si="3"/>
        <v>OK</v>
      </c>
      <c r="G46" s="109"/>
    </row>
    <row r="47" spans="1:7" ht="14.4" x14ac:dyDescent="0.25">
      <c r="A47" s="53"/>
      <c r="B47" s="66">
        <f t="shared" ref="B47:B58" si="5">IF(A47="",0,15348)</f>
        <v>0</v>
      </c>
      <c r="C47" s="66"/>
      <c r="D47" s="66">
        <f t="shared" si="1"/>
        <v>0</v>
      </c>
      <c r="E47" s="48"/>
      <c r="F47" s="1" t="str">
        <f t="shared" si="3"/>
        <v>OK</v>
      </c>
      <c r="G47" s="109"/>
    </row>
    <row r="48" spans="1:7" ht="14.4" x14ac:dyDescent="0.25">
      <c r="A48" s="53"/>
      <c r="B48" s="66">
        <f t="shared" si="5"/>
        <v>0</v>
      </c>
      <c r="C48" s="66"/>
      <c r="D48" s="66">
        <f t="shared" si="1"/>
        <v>0</v>
      </c>
      <c r="E48" s="48"/>
      <c r="F48" s="1" t="str">
        <f t="shared" si="3"/>
        <v>OK</v>
      </c>
      <c r="G48" s="109"/>
    </row>
    <row r="49" spans="1:7" ht="14.4" x14ac:dyDescent="0.25">
      <c r="A49" s="53"/>
      <c r="B49" s="66">
        <f t="shared" si="5"/>
        <v>0</v>
      </c>
      <c r="C49" s="66"/>
      <c r="D49" s="66">
        <f t="shared" si="1"/>
        <v>0</v>
      </c>
      <c r="E49" s="48"/>
      <c r="F49" s="1" t="str">
        <f t="shared" si="3"/>
        <v>OK</v>
      </c>
      <c r="G49" s="109"/>
    </row>
    <row r="50" spans="1:7" ht="14.4" x14ac:dyDescent="0.25">
      <c r="A50" s="53"/>
      <c r="B50" s="66">
        <f t="shared" si="5"/>
        <v>0</v>
      </c>
      <c r="C50" s="66"/>
      <c r="D50" s="66">
        <f t="shared" si="1"/>
        <v>0</v>
      </c>
      <c r="E50" s="48"/>
      <c r="F50" s="1" t="str">
        <f t="shared" si="3"/>
        <v>OK</v>
      </c>
      <c r="G50" s="109"/>
    </row>
    <row r="51" spans="1:7" ht="14.4" x14ac:dyDescent="0.25">
      <c r="A51" s="53"/>
      <c r="B51" s="66">
        <f t="shared" si="5"/>
        <v>0</v>
      </c>
      <c r="C51" s="66"/>
      <c r="D51" s="66">
        <f t="shared" si="1"/>
        <v>0</v>
      </c>
      <c r="E51" s="48"/>
      <c r="F51" s="1" t="str">
        <f t="shared" si="3"/>
        <v>OK</v>
      </c>
      <c r="G51" s="109"/>
    </row>
    <row r="52" spans="1:7" ht="14.4" x14ac:dyDescent="0.25">
      <c r="A52" s="53"/>
      <c r="B52" s="66">
        <f t="shared" si="5"/>
        <v>0</v>
      </c>
      <c r="C52" s="66"/>
      <c r="D52" s="66">
        <f t="shared" si="1"/>
        <v>0</v>
      </c>
      <c r="E52" s="48"/>
      <c r="F52" s="1" t="str">
        <f t="shared" si="3"/>
        <v>OK</v>
      </c>
      <c r="G52" s="109"/>
    </row>
    <row r="53" spans="1:7" ht="14.4" x14ac:dyDescent="0.25">
      <c r="A53" s="53"/>
      <c r="B53" s="66">
        <f t="shared" si="5"/>
        <v>0</v>
      </c>
      <c r="C53" s="66"/>
      <c r="D53" s="66">
        <f t="shared" si="1"/>
        <v>0</v>
      </c>
      <c r="E53" s="48"/>
      <c r="F53" s="1" t="str">
        <f t="shared" si="3"/>
        <v>OK</v>
      </c>
      <c r="G53" s="109"/>
    </row>
    <row r="54" spans="1:7" ht="14.4" x14ac:dyDescent="0.25">
      <c r="A54" s="53"/>
      <c r="B54" s="66">
        <f t="shared" si="5"/>
        <v>0</v>
      </c>
      <c r="C54" s="66"/>
      <c r="D54" s="66">
        <f t="shared" si="1"/>
        <v>0</v>
      </c>
      <c r="E54" s="48"/>
      <c r="F54" s="1" t="str">
        <f t="shared" si="3"/>
        <v>OK</v>
      </c>
      <c r="G54" s="109"/>
    </row>
    <row r="55" spans="1:7" ht="14.4" x14ac:dyDescent="0.25">
      <c r="A55" s="53"/>
      <c r="B55" s="66">
        <f t="shared" si="5"/>
        <v>0</v>
      </c>
      <c r="C55" s="66"/>
      <c r="D55" s="66">
        <f t="shared" si="1"/>
        <v>0</v>
      </c>
      <c r="E55" s="48"/>
      <c r="F55" s="1" t="str">
        <f t="shared" si="3"/>
        <v>OK</v>
      </c>
      <c r="G55" s="109"/>
    </row>
    <row r="56" spans="1:7" ht="14.4" x14ac:dyDescent="0.25">
      <c r="A56" s="53"/>
      <c r="B56" s="66">
        <f t="shared" si="5"/>
        <v>0</v>
      </c>
      <c r="C56" s="66"/>
      <c r="D56" s="66">
        <f t="shared" si="1"/>
        <v>0</v>
      </c>
      <c r="E56" s="48"/>
      <c r="F56" s="1" t="str">
        <f t="shared" si="3"/>
        <v>OK</v>
      </c>
      <c r="G56" s="109"/>
    </row>
    <row r="57" spans="1:7" ht="14.4" x14ac:dyDescent="0.25">
      <c r="A57" s="53"/>
      <c r="B57" s="66">
        <f t="shared" si="5"/>
        <v>0</v>
      </c>
      <c r="C57" s="66"/>
      <c r="D57" s="66">
        <f t="shared" si="1"/>
        <v>0</v>
      </c>
      <c r="E57" s="48"/>
      <c r="F57" s="1" t="str">
        <f t="shared" si="3"/>
        <v>OK</v>
      </c>
      <c r="G57" s="109"/>
    </row>
    <row r="58" spans="1:7" ht="15" thickBot="1" x14ac:dyDescent="0.3">
      <c r="A58" s="53"/>
      <c r="B58" s="66">
        <f t="shared" si="5"/>
        <v>0</v>
      </c>
      <c r="C58" s="66"/>
      <c r="D58" s="66">
        <f t="shared" si="1"/>
        <v>0</v>
      </c>
      <c r="E58" s="49"/>
      <c r="F58" s="7" t="str">
        <f t="shared" si="3"/>
        <v>OK</v>
      </c>
      <c r="G58" s="109"/>
    </row>
    <row r="59" spans="1:7" ht="14.4" x14ac:dyDescent="0.25">
      <c r="A59" s="67" t="s">
        <v>82</v>
      </c>
      <c r="B59" s="59">
        <f>SUM(B46:B58)</f>
        <v>0</v>
      </c>
      <c r="C59" s="66"/>
      <c r="D59" s="59">
        <f t="shared" si="1"/>
        <v>0</v>
      </c>
    </row>
    <row r="60" spans="1:7" ht="14.4" x14ac:dyDescent="0.25">
      <c r="A60" s="67" t="s">
        <v>83</v>
      </c>
      <c r="B60" s="59">
        <f>SUM(B44+B59)</f>
        <v>0</v>
      </c>
      <c r="C60" s="59"/>
      <c r="D60" s="59">
        <f>SUM(B60:C60)</f>
        <v>0</v>
      </c>
    </row>
    <row r="61" spans="1:7" ht="43.8" thickBot="1" x14ac:dyDescent="0.3">
      <c r="A61" s="68" t="s">
        <v>93</v>
      </c>
      <c r="B61" s="64"/>
      <c r="C61" s="65"/>
      <c r="D61" s="66"/>
    </row>
    <row r="62" spans="1:7" ht="14.4" x14ac:dyDescent="0.25">
      <c r="A62" s="53"/>
      <c r="B62" s="108"/>
      <c r="C62" s="108"/>
      <c r="D62" s="66">
        <f t="shared" ref="D62:D71" si="6">SUM(B62:C62)</f>
        <v>0</v>
      </c>
      <c r="E62" s="101"/>
      <c r="F62" s="6" t="str">
        <f t="shared" ref="F62:F71" si="7">IF(AND(B62&gt;0,OR(A62="",B62="")), "Inserire voce di spesa e descrizione","OK")</f>
        <v>OK</v>
      </c>
      <c r="G62" s="126" t="str">
        <f>IF(AND(B72&gt;0,B60&gt;0),"ATTENZIONE sono presenti dati nella voce C1 opzione semplificata di costo II.1 e II.2","OK")</f>
        <v>OK</v>
      </c>
    </row>
    <row r="63" spans="1:7" ht="14.4" x14ac:dyDescent="0.25">
      <c r="A63" s="53"/>
      <c r="B63" s="108"/>
      <c r="C63" s="108"/>
      <c r="D63" s="66">
        <f t="shared" si="6"/>
        <v>0</v>
      </c>
      <c r="E63" s="110"/>
      <c r="F63" s="1" t="str">
        <f t="shared" si="7"/>
        <v>OK</v>
      </c>
      <c r="G63" s="127"/>
    </row>
    <row r="64" spans="1:7" ht="14.4" x14ac:dyDescent="0.25">
      <c r="A64" s="53"/>
      <c r="B64" s="108"/>
      <c r="C64" s="108"/>
      <c r="D64" s="66">
        <f t="shared" si="6"/>
        <v>0</v>
      </c>
      <c r="E64" s="110"/>
      <c r="F64" s="1" t="str">
        <f t="shared" si="7"/>
        <v>OK</v>
      </c>
      <c r="G64" s="127"/>
    </row>
    <row r="65" spans="1:7" ht="14.4" x14ac:dyDescent="0.25">
      <c r="A65" s="53"/>
      <c r="B65" s="108"/>
      <c r="C65" s="108"/>
      <c r="D65" s="66">
        <f t="shared" si="6"/>
        <v>0</v>
      </c>
      <c r="E65" s="110"/>
      <c r="F65" s="1" t="str">
        <f t="shared" si="7"/>
        <v>OK</v>
      </c>
      <c r="G65" s="127"/>
    </row>
    <row r="66" spans="1:7" ht="14.4" x14ac:dyDescent="0.25">
      <c r="A66" s="53"/>
      <c r="B66" s="108"/>
      <c r="C66" s="108"/>
      <c r="D66" s="66">
        <f t="shared" si="6"/>
        <v>0</v>
      </c>
      <c r="E66" s="110"/>
      <c r="F66" s="1" t="str">
        <f t="shared" si="7"/>
        <v>OK</v>
      </c>
      <c r="G66" s="127"/>
    </row>
    <row r="67" spans="1:7" ht="14.4" x14ac:dyDescent="0.25">
      <c r="A67" s="53"/>
      <c r="B67" s="108"/>
      <c r="C67" s="108"/>
      <c r="D67" s="66">
        <f t="shared" si="6"/>
        <v>0</v>
      </c>
      <c r="E67" s="110"/>
      <c r="F67" s="1" t="str">
        <f t="shared" si="7"/>
        <v>OK</v>
      </c>
      <c r="G67" s="127"/>
    </row>
    <row r="68" spans="1:7" ht="14.4" x14ac:dyDescent="0.25">
      <c r="A68" s="53"/>
      <c r="B68" s="108"/>
      <c r="C68" s="108"/>
      <c r="D68" s="66">
        <f t="shared" si="6"/>
        <v>0</v>
      </c>
      <c r="E68" s="110"/>
      <c r="F68" s="1" t="str">
        <f t="shared" si="7"/>
        <v>OK</v>
      </c>
      <c r="G68" s="127"/>
    </row>
    <row r="69" spans="1:7" ht="14.4" x14ac:dyDescent="0.25">
      <c r="A69" s="53"/>
      <c r="B69" s="108"/>
      <c r="C69" s="108"/>
      <c r="D69" s="66">
        <f t="shared" si="6"/>
        <v>0</v>
      </c>
      <c r="E69" s="110"/>
      <c r="F69" s="1" t="str">
        <f t="shared" si="7"/>
        <v>OK</v>
      </c>
      <c r="G69" s="127"/>
    </row>
    <row r="70" spans="1:7" ht="14.4" x14ac:dyDescent="0.25">
      <c r="A70" s="53"/>
      <c r="B70" s="108"/>
      <c r="C70" s="108"/>
      <c r="D70" s="66">
        <f t="shared" si="6"/>
        <v>0</v>
      </c>
      <c r="E70" s="110"/>
      <c r="F70" s="1" t="str">
        <f t="shared" si="7"/>
        <v>OK</v>
      </c>
      <c r="G70" s="127"/>
    </row>
    <row r="71" spans="1:7" ht="15" thickBot="1" x14ac:dyDescent="0.3">
      <c r="A71" s="53"/>
      <c r="B71" s="108"/>
      <c r="C71" s="108"/>
      <c r="D71" s="66">
        <f t="shared" si="6"/>
        <v>0</v>
      </c>
      <c r="E71" s="27"/>
      <c r="F71" s="7" t="str">
        <f t="shared" si="7"/>
        <v>OK</v>
      </c>
      <c r="G71" s="128"/>
    </row>
    <row r="72" spans="1:7" ht="14.4" x14ac:dyDescent="0.25">
      <c r="A72" s="67" t="s">
        <v>94</v>
      </c>
      <c r="B72" s="59">
        <f>SUM(B62:B71)</f>
        <v>0</v>
      </c>
      <c r="C72" s="59">
        <f>SUM(C62:C71)</f>
        <v>0</v>
      </c>
      <c r="D72" s="59">
        <f t="shared" ref="D72" si="8">SUM(B72:C72)</f>
        <v>0</v>
      </c>
    </row>
  </sheetData>
  <sheetProtection algorithmName="SHA-512" hashValue="OvED+y6l5N6S0BsBRE6HyliNGijNF+LtmW+xmmHofpAyJE8eJVRVvbJjou2sE+eFymyL+6l+O/0LqPncoreFow==" saltValue="iPRErMHjHOfQNqbtvcwkiA==" spinCount="100000" sheet="1" formatRows="0"/>
  <mergeCells count="3">
    <mergeCell ref="A1:D1"/>
    <mergeCell ref="A2:D2"/>
    <mergeCell ref="G62:G71"/>
  </mergeCells>
  <conditionalFormatting sqref="F4">
    <cfRule type="containsText" dxfId="31" priority="69" operator="containsText" text="Il costo totale ammissibile non deve essere inferiore a € 15.000,00 e non deve essere superiore a € 200.000,00">
      <formula>NOT(ISERROR(SEARCH("Il costo totale ammissibile non deve essere inferiore a € 15.000,00 e non deve essere superiore a € 200.000,00",F4)))</formula>
    </cfRule>
    <cfRule type="containsText" dxfId="30" priority="70" operator="containsText" text="OK">
      <formula>NOT(ISERROR(SEARCH("OK",F4)))</formula>
    </cfRule>
  </conditionalFormatting>
  <conditionalFormatting sqref="F6:F25 F27:F43 F45:F58">
    <cfRule type="containsText" dxfId="29" priority="129" stopIfTrue="1" operator="containsText" text="Inserire voce di spesa e descrizione">
      <formula>NOT(ISERROR(SEARCH("Inserire voce di spesa e descrizione",F6)))</formula>
    </cfRule>
    <cfRule type="containsText" dxfId="28" priority="130" stopIfTrue="1" operator="containsText" text="Check">
      <formula>NOT(ISERROR(SEARCH("Check",F6)))</formula>
    </cfRule>
    <cfRule type="containsText" dxfId="27" priority="131" stopIfTrue="1" operator="containsText" text="OK">
      <formula>NOT(ISERROR(SEARCH("OK",F6)))</formula>
    </cfRule>
  </conditionalFormatting>
  <conditionalFormatting sqref="F26">
    <cfRule type="containsText" dxfId="26" priority="21" stopIfTrue="1" operator="containsText" text="Esubero di spesa">
      <formula>NOT(ISERROR(SEARCH("Esubero di spesa",F26)))</formula>
    </cfRule>
    <cfRule type="containsText" dxfId="25" priority="22" stopIfTrue="1" operator="containsText" text="Check">
      <formula>NOT(ISERROR(SEARCH("Check",F26)))</formula>
    </cfRule>
    <cfRule type="containsText" dxfId="24" priority="23" stopIfTrue="1" operator="containsText" text="OK">
      <formula>NOT(ISERROR(SEARCH("OK",F26)))</formula>
    </cfRule>
    <cfRule type="containsText" dxfId="23" priority="24" stopIfTrue="1" operator="containsText" text="Check">
      <formula>NOT(ISERROR(SEARCH("Check",F26)))</formula>
    </cfRule>
    <cfRule type="containsText" dxfId="22" priority="25" stopIfTrue="1" operator="containsText" text="OK">
      <formula>NOT(ISERROR(SEARCH("OK",F26)))</formula>
    </cfRule>
  </conditionalFormatting>
  <conditionalFormatting sqref="F62:F71">
    <cfRule type="containsText" dxfId="21" priority="3" stopIfTrue="1" operator="containsText" text="Inserire voce di spesa e descrizione">
      <formula>NOT(ISERROR(SEARCH("Inserire voce di spesa e descrizione",F62)))</formula>
    </cfRule>
    <cfRule type="containsText" dxfId="20" priority="4" stopIfTrue="1" operator="containsText" text="Check">
      <formula>NOT(ISERROR(SEARCH("Check",F62)))</formula>
    </cfRule>
    <cfRule type="containsText" dxfId="19" priority="5" stopIfTrue="1" operator="containsText" text="OK">
      <formula>NOT(ISERROR(SEARCH("OK",F62)))</formula>
    </cfRule>
  </conditionalFormatting>
  <conditionalFormatting sqref="G62:G71">
    <cfRule type="cellIs" dxfId="18" priority="1" operator="equal">
      <formula>"OK"</formula>
    </cfRule>
    <cfRule type="cellIs" dxfId="17" priority="2" operator="equal">
      <formula>"ATTENZIONE sono presenti dati nella voce C1 opzione semplificata di costo II.1 e II.2"</formula>
    </cfRule>
  </conditionalFormatting>
  <pageMargins left="0.39370078740157483" right="0.19685039370078741" top="0.6692913385826772" bottom="0.6692913385826772" header="0.31496062992125984" footer="0.31496062992125984"/>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35EC0-5B14-45E2-9EE1-7A0EBF680346}">
  <dimension ref="A1:A3"/>
  <sheetViews>
    <sheetView tabSelected="1" workbookViewId="0">
      <selection activeCell="T9" sqref="T9"/>
    </sheetView>
  </sheetViews>
  <sheetFormatPr defaultRowHeight="13.2" x14ac:dyDescent="0.25"/>
  <cols>
    <col min="1" max="1" width="201.109375" style="15" customWidth="1"/>
    <col min="2" max="16384" width="8.88671875" style="15"/>
  </cols>
  <sheetData>
    <row r="1" spans="1:1" ht="15.6" x14ac:dyDescent="0.25">
      <c r="A1" s="106" t="s">
        <v>46</v>
      </c>
    </row>
    <row r="2" spans="1:1" ht="13.8" x14ac:dyDescent="0.25">
      <c r="A2" s="107" t="s">
        <v>96</v>
      </c>
    </row>
    <row r="3" spans="1:1" ht="309.60000000000002" customHeight="1" x14ac:dyDescent="0.25">
      <c r="A3" s="70"/>
    </row>
  </sheetData>
  <sheetProtection algorithmName="SHA-512" hashValue="WoLl7kXZ/7Qj3OCO94iYgfHGlQW9KDKo/asb+rIKXZ1yHddwbQQPGQaqKoZZE+F0inrkT8XAjbBFNJQK+XUy/A==" saltValue="8OE80ordQCeBbdQjgCpwoQ==" spinCount="100000" sheet="1" objects="1" scenarios="1" formatRows="0"/>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ECF94-6B51-4A8A-AEC3-26967799B05C}">
  <dimension ref="A1:K19"/>
  <sheetViews>
    <sheetView tabSelected="1" zoomScaleNormal="100" workbookViewId="0">
      <selection activeCell="T9" sqref="T9"/>
    </sheetView>
  </sheetViews>
  <sheetFormatPr defaultRowHeight="13.2" x14ac:dyDescent="0.25"/>
  <cols>
    <col min="1" max="1" width="46.33203125" style="15" bestFit="1" customWidth="1"/>
    <col min="2" max="2" width="14.6640625" style="15" bestFit="1" customWidth="1"/>
    <col min="3" max="3" width="20.109375" style="15" customWidth="1"/>
    <col min="4" max="4" width="14.44140625" style="15" customWidth="1"/>
    <col min="5" max="5" width="10.21875" style="15" customWidth="1"/>
    <col min="6" max="6" width="12.21875" style="15" customWidth="1"/>
    <col min="7" max="7" width="22.44140625" style="15" customWidth="1"/>
    <col min="8" max="8" width="11.109375" style="15" customWidth="1"/>
    <col min="9" max="9" width="12" style="15" customWidth="1"/>
    <col min="10" max="10" width="17.5546875" style="15" customWidth="1"/>
    <col min="11" max="11" width="10.109375" style="15" customWidth="1"/>
    <col min="12" max="12" width="10.33203125" style="15" bestFit="1" customWidth="1"/>
    <col min="13" max="16384" width="8.88671875" style="15"/>
  </cols>
  <sheetData>
    <row r="1" spans="1:11" ht="15.6" x14ac:dyDescent="0.25">
      <c r="A1" s="13" t="s">
        <v>24</v>
      </c>
      <c r="B1" s="14"/>
      <c r="C1" s="14"/>
      <c r="D1" s="14"/>
      <c r="E1" s="14"/>
      <c r="F1" s="14"/>
      <c r="G1" s="14"/>
      <c r="H1" s="14"/>
      <c r="I1" s="14"/>
      <c r="J1" s="14"/>
    </row>
    <row r="2" spans="1:11" ht="13.8" x14ac:dyDescent="0.25">
      <c r="A2" s="14"/>
      <c r="B2" s="14"/>
      <c r="C2" s="14"/>
      <c r="D2" s="14"/>
      <c r="E2" s="14"/>
      <c r="F2" s="14"/>
      <c r="G2" s="14"/>
      <c r="H2" s="14"/>
      <c r="I2" s="14"/>
      <c r="J2" s="14"/>
    </row>
    <row r="3" spans="1:11" ht="42" customHeight="1" x14ac:dyDescent="0.25">
      <c r="A3" s="131" t="s">
        <v>77</v>
      </c>
      <c r="B3" s="132"/>
      <c r="C3" s="132"/>
      <c r="D3" s="132"/>
      <c r="E3" s="132"/>
      <c r="F3" s="132"/>
      <c r="G3" s="132"/>
      <c r="H3" s="14"/>
      <c r="I3" s="14"/>
      <c r="J3" s="14"/>
    </row>
    <row r="4" spans="1:11" ht="13.8" x14ac:dyDescent="0.25">
      <c r="A4" s="14"/>
      <c r="B4" s="14"/>
      <c r="C4" s="14"/>
      <c r="D4" s="14"/>
      <c r="E4" s="14"/>
      <c r="F4" s="14"/>
      <c r="G4" s="14"/>
      <c r="H4" s="14"/>
      <c r="I4" s="14"/>
      <c r="J4" s="14"/>
    </row>
    <row r="5" spans="1:11" ht="13.8" x14ac:dyDescent="0.25">
      <c r="A5" s="16" t="s">
        <v>22</v>
      </c>
      <c r="B5" s="17"/>
      <c r="C5" s="17"/>
      <c r="D5" s="17"/>
      <c r="E5" s="17"/>
      <c r="F5" s="17"/>
      <c r="G5" s="17"/>
      <c r="H5" s="17"/>
      <c r="I5" s="17"/>
      <c r="J5" s="17"/>
    </row>
    <row r="6" spans="1:11" ht="48" customHeight="1" thickBot="1" x14ac:dyDescent="0.3">
      <c r="A6" s="29" t="s">
        <v>16</v>
      </c>
      <c r="B6" s="30" t="s">
        <v>17</v>
      </c>
      <c r="C6" s="30" t="s">
        <v>53</v>
      </c>
      <c r="D6" s="30" t="s">
        <v>18</v>
      </c>
      <c r="E6" s="30" t="s">
        <v>19</v>
      </c>
      <c r="F6" s="31" t="s">
        <v>52</v>
      </c>
      <c r="G6" s="14"/>
      <c r="H6" s="14"/>
      <c r="I6" s="14"/>
      <c r="J6" s="14"/>
    </row>
    <row r="7" spans="1:11" ht="66.599999999999994" customHeight="1" x14ac:dyDescent="0.25">
      <c r="A7" s="133">
        <f>'1. Anagrafica'!A4</f>
        <v>0</v>
      </c>
      <c r="B7" s="129" t="str">
        <f>'1. Anagrafica'!A8</f>
        <v>Micro impresa</v>
      </c>
      <c r="C7" s="4" t="s">
        <v>84</v>
      </c>
      <c r="D7" s="5">
        <f>'2.Programma di investimenti PMI'!B26</f>
        <v>0</v>
      </c>
      <c r="E7" s="23">
        <v>0.5</v>
      </c>
      <c r="F7" s="32">
        <f>D7*E7</f>
        <v>0</v>
      </c>
      <c r="G7" s="14"/>
      <c r="H7" s="14"/>
      <c r="I7" s="14"/>
      <c r="J7" s="14"/>
    </row>
    <row r="8" spans="1:11" ht="41.4" customHeight="1" x14ac:dyDescent="0.25">
      <c r="A8" s="134"/>
      <c r="B8" s="136"/>
      <c r="C8" s="129" t="s">
        <v>91</v>
      </c>
      <c r="D8" s="9">
        <f>'2.Programma di investimenti PMI'!B44</f>
        <v>0</v>
      </c>
      <c r="E8" s="22"/>
      <c r="F8" s="9">
        <f>D8</f>
        <v>0</v>
      </c>
      <c r="G8" s="14"/>
      <c r="H8" s="14"/>
      <c r="I8" s="14"/>
      <c r="J8" s="14"/>
    </row>
    <row r="9" spans="1:11" ht="35.4" customHeight="1" thickBot="1" x14ac:dyDescent="0.3">
      <c r="A9" s="134"/>
      <c r="B9" s="136"/>
      <c r="C9" s="130"/>
      <c r="D9" s="24">
        <f>'2.Programma di investimenti PMI'!B59</f>
        <v>0</v>
      </c>
      <c r="E9" s="25"/>
      <c r="F9" s="24">
        <f>D9</f>
        <v>0</v>
      </c>
      <c r="G9" s="14"/>
      <c r="H9" s="14"/>
      <c r="I9" s="14"/>
      <c r="J9" s="14"/>
    </row>
    <row r="10" spans="1:11" ht="69" x14ac:dyDescent="0.25">
      <c r="A10" s="135"/>
      <c r="B10" s="130"/>
      <c r="C10" s="4" t="s">
        <v>92</v>
      </c>
      <c r="D10" s="24">
        <f>'2.Programma di investimenti PMI'!B72</f>
        <v>0</v>
      </c>
      <c r="E10" s="23">
        <v>0.5</v>
      </c>
      <c r="F10" s="32">
        <f>D10*E10</f>
        <v>0</v>
      </c>
      <c r="G10" s="14"/>
      <c r="H10" s="14"/>
      <c r="I10" s="14"/>
      <c r="J10" s="14"/>
    </row>
    <row r="11" spans="1:11" ht="82.8" customHeight="1" x14ac:dyDescent="0.25">
      <c r="A11" s="27"/>
      <c r="B11" s="28"/>
      <c r="C11" s="28"/>
      <c r="D11" s="42">
        <f>SUM(D7:D10)</f>
        <v>0</v>
      </c>
      <c r="E11" s="28"/>
      <c r="F11" s="42">
        <f>SUM(F7:F10)</f>
        <v>0</v>
      </c>
      <c r="G11" s="51" t="str">
        <f>IF(F11&gt;100000,"ATTENZIONE importo superiore al limite massimo consentito Art. 3.5 (RIMODULARE IL PIANO DEGLI INVESTIMENTI)","OK")</f>
        <v>OK</v>
      </c>
      <c r="H11" s="19"/>
      <c r="I11" s="19"/>
      <c r="J11" s="20"/>
      <c r="K11" s="18"/>
    </row>
    <row r="12" spans="1:11" ht="13.8" x14ac:dyDescent="0.25">
      <c r="A12" s="14"/>
      <c r="B12" s="14"/>
      <c r="C12" s="14"/>
      <c r="D12" s="14"/>
      <c r="E12" s="14"/>
      <c r="F12" s="14"/>
      <c r="G12" s="14"/>
      <c r="H12" s="14"/>
      <c r="I12" s="14"/>
      <c r="J12" s="14"/>
    </row>
    <row r="13" spans="1:11" ht="13.8" x14ac:dyDescent="0.25">
      <c r="A13" s="14"/>
      <c r="B13" s="14"/>
      <c r="C13" s="14"/>
      <c r="D13" s="14"/>
      <c r="E13" s="14"/>
      <c r="F13" s="14"/>
      <c r="G13" s="14"/>
      <c r="H13" s="14"/>
      <c r="I13" s="14"/>
      <c r="J13" s="14"/>
    </row>
    <row r="14" spans="1:11" ht="13.8" x14ac:dyDescent="0.25">
      <c r="A14" s="14"/>
      <c r="B14" s="14"/>
      <c r="C14" s="14"/>
      <c r="D14" s="14"/>
      <c r="E14" s="14"/>
      <c r="F14" s="14"/>
      <c r="G14" s="14"/>
      <c r="H14" s="14"/>
      <c r="I14" s="14"/>
      <c r="J14" s="14"/>
    </row>
    <row r="15" spans="1:11" ht="13.8" x14ac:dyDescent="0.25">
      <c r="A15" s="14"/>
      <c r="B15" s="14"/>
      <c r="C15" s="14"/>
      <c r="D15" s="14"/>
      <c r="E15" s="14"/>
      <c r="F15" s="14"/>
      <c r="G15" s="14"/>
      <c r="H15" s="14"/>
      <c r="I15" s="14"/>
      <c r="J15" s="14"/>
    </row>
    <row r="16" spans="1:11" ht="13.8" x14ac:dyDescent="0.25">
      <c r="A16" s="21" t="s">
        <v>22</v>
      </c>
      <c r="B16" s="14"/>
      <c r="C16" s="14"/>
      <c r="D16" s="14"/>
      <c r="E16" s="14"/>
      <c r="F16" s="14"/>
      <c r="G16" s="14"/>
      <c r="H16" s="14"/>
      <c r="I16" s="14"/>
      <c r="J16" s="14"/>
    </row>
    <row r="17" spans="1:11" ht="57.6" customHeight="1" x14ac:dyDescent="0.25">
      <c r="A17" s="33" t="s">
        <v>16</v>
      </c>
      <c r="B17" s="34" t="s">
        <v>17</v>
      </c>
      <c r="C17" s="34"/>
      <c r="D17" s="35" t="s">
        <v>18</v>
      </c>
      <c r="E17" s="35"/>
      <c r="F17" s="35" t="s">
        <v>52</v>
      </c>
      <c r="G17" s="35" t="s">
        <v>60</v>
      </c>
      <c r="H17" s="36" t="s">
        <v>61</v>
      </c>
      <c r="I17" s="35" t="s">
        <v>62</v>
      </c>
      <c r="J17" s="35" t="s">
        <v>42</v>
      </c>
      <c r="K17" s="35"/>
    </row>
    <row r="18" spans="1:11" ht="53.4" customHeight="1" x14ac:dyDescent="0.25">
      <c r="A18" s="8">
        <f>'1. Anagrafica'!A4</f>
        <v>0</v>
      </c>
      <c r="B18" s="8" t="str">
        <f>'1. Anagrafica'!A8</f>
        <v>Micro impresa</v>
      </c>
      <c r="C18" s="8"/>
      <c r="D18" s="10">
        <f>'2.Programma di investimenti PMI'!B4</f>
        <v>0</v>
      </c>
      <c r="E18" s="11"/>
      <c r="F18" s="10">
        <f>F11</f>
        <v>0</v>
      </c>
      <c r="G18" s="12">
        <f>IFERROR((F18/D18),0)</f>
        <v>0</v>
      </c>
      <c r="H18" s="99"/>
      <c r="I18" s="26">
        <f>IFERROR((H18/D18),0)</f>
        <v>0</v>
      </c>
      <c r="J18" s="41">
        <f>TRUNC((G18-I18),2)</f>
        <v>0</v>
      </c>
      <c r="K18" s="71" t="str">
        <f>IF(H18&gt;F11,"Importo superiore al concedibile","OK")</f>
        <v>OK</v>
      </c>
    </row>
    <row r="19" spans="1:11" ht="13.8" x14ac:dyDescent="0.25">
      <c r="A19" s="37"/>
      <c r="B19" s="38"/>
      <c r="C19" s="38"/>
      <c r="D19" s="38"/>
      <c r="E19" s="38"/>
      <c r="F19" s="38"/>
      <c r="G19" s="39"/>
      <c r="H19" s="39"/>
      <c r="I19" s="39"/>
      <c r="J19" s="40"/>
      <c r="K19" s="72"/>
    </row>
  </sheetData>
  <sheetProtection algorithmName="SHA-512" hashValue="gM8evu6s1j7G6BE3urd4dZDb/WMK/2lCf+LSyIdzIlpzRstyiJtaJ81vpSHLDtgYDVWgDmf8iHYxguU+L5m2TQ==" saltValue="bs29G93sACEnJCxuyWQpFg==" spinCount="100000" sheet="1" formatRows="0"/>
  <mergeCells count="4">
    <mergeCell ref="C8:C9"/>
    <mergeCell ref="A3:G3"/>
    <mergeCell ref="A7:A10"/>
    <mergeCell ref="B7:B10"/>
  </mergeCells>
  <phoneticPr fontId="19" type="noConversion"/>
  <conditionalFormatting sqref="A7:C7">
    <cfRule type="cellIs" dxfId="16" priority="13" operator="equal">
      <formula>0</formula>
    </cfRule>
  </conditionalFormatting>
  <conditionalFormatting sqref="A18:C18">
    <cfRule type="cellIs" dxfId="15" priority="20" operator="equal">
      <formula>0</formula>
    </cfRule>
  </conditionalFormatting>
  <conditionalFormatting sqref="D7:D8">
    <cfRule type="containsText" dxfId="14" priority="11" operator="containsText" text="Rivedere">
      <formula>NOT(ISERROR(SEARCH("Rivedere",D7)))</formula>
    </cfRule>
  </conditionalFormatting>
  <conditionalFormatting sqref="D18">
    <cfRule type="containsText" dxfId="13" priority="16" operator="containsText" text="Rivedere">
      <formula>NOT(ISERROR(SEARCH("Rivedere",D18)))</formula>
    </cfRule>
  </conditionalFormatting>
  <conditionalFormatting sqref="F7:F8">
    <cfRule type="containsText" dxfId="12" priority="12" operator="containsText" text="Rivedere">
      <formula>NOT(ISERROR(SEARCH("Rivedere",F7)))</formula>
    </cfRule>
  </conditionalFormatting>
  <conditionalFormatting sqref="F10">
    <cfRule type="containsText" dxfId="11" priority="1" operator="containsText" text="Rivedere">
      <formula>NOT(ISERROR(SEARCH("Rivedere",F10)))</formula>
    </cfRule>
  </conditionalFormatting>
  <conditionalFormatting sqref="F18:J18">
    <cfRule type="containsText" dxfId="10" priority="8" operator="containsText" text="Rivedere">
      <formula>NOT(ISERROR(SEARCH("Rivedere",F18)))</formula>
    </cfRule>
  </conditionalFormatting>
  <conditionalFormatting sqref="G11">
    <cfRule type="containsText" dxfId="9" priority="2" operator="containsText" text="OK">
      <formula>NOT(ISERROR(SEARCH("OK",G11)))</formula>
    </cfRule>
    <cfRule type="containsText" dxfId="8" priority="3" operator="containsText" text="ATTENZIONE importo superiore al limite massimo consentito Art. 3.5 (RIMODULARE IL PIANO DEGLI INVESTIMENTI)">
      <formula>NOT(ISERROR(SEARCH("ATTENZIONE importo superiore al limite massimo consentito Art. 3.5 (RIMODULARE IL PIANO DEGLI INVESTIMENTI)",G11)))</formula>
    </cfRule>
  </conditionalFormatting>
  <conditionalFormatting sqref="J18">
    <cfRule type="containsText" dxfId="7" priority="17" operator="containsText" text="Completare Anagrafica">
      <formula>NOT(ISERROR(SEARCH("Completare Anagrafica",J18)))</formula>
    </cfRule>
    <cfRule type="containsText" dxfId="6" priority="18" operator="containsText" text="Completare descrizione intervento">
      <formula>NOT(ISERROR(SEARCH("Completare descrizione intervento",J18)))</formula>
    </cfRule>
  </conditionalFormatting>
  <conditionalFormatting sqref="K18:K19">
    <cfRule type="containsText" dxfId="5" priority="4" operator="containsText" text="OK">
      <formula>NOT(ISERROR(SEARCH("OK",K18)))</formula>
    </cfRule>
    <cfRule type="containsText" dxfId="4" priority="5" operator="containsText" text="Importo superiore al concedibile">
      <formula>NOT(ISERROR(SEARCH("Importo superiore al concedibile",K18)))</formula>
    </cfRule>
    <cfRule type="containsText" dxfId="3" priority="6" operator="containsText" text="L'importo massimo di aiuto concedibile è pari a € 90.000,00">
      <formula>NOT(ISERROR(SEARCH("L'importo massimo di aiuto concedibile è pari a € 90.000,00",K18)))</formula>
    </cfRule>
    <cfRule type="containsText" dxfId="2" priority="7" operator="containsText" text="OK">
      <formula>NOT(ISERROR(SEARCH("OK",K18)))</formula>
    </cfRule>
  </conditionalFormatting>
  <pageMargins left="0.19685039370078741" right="0.19685039370078741" top="0.19685039370078741" bottom="0.19685039370078741" header="0.31496062992125984" footer="0.31496062992125984"/>
  <pageSetup paperSize="9" scale="8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C87E-043A-422D-8A43-75D4F4040B42}">
  <dimension ref="A1:D12"/>
  <sheetViews>
    <sheetView tabSelected="1" workbookViewId="0">
      <selection activeCell="T9" sqref="T9"/>
    </sheetView>
  </sheetViews>
  <sheetFormatPr defaultRowHeight="13.2" x14ac:dyDescent="0.25"/>
  <cols>
    <col min="1" max="1" width="36.88671875" style="79" customWidth="1"/>
    <col min="2" max="2" width="26.109375" style="79" customWidth="1"/>
    <col min="3" max="3" width="27.33203125" style="79" customWidth="1"/>
    <col min="4" max="4" width="35" style="79" customWidth="1"/>
    <col min="5" max="16384" width="8.88671875" style="79"/>
  </cols>
  <sheetData>
    <row r="1" spans="1:4" ht="15.6" x14ac:dyDescent="0.25">
      <c r="A1" s="85" t="s">
        <v>25</v>
      </c>
    </row>
    <row r="4" spans="1:4" ht="15.6" x14ac:dyDescent="0.25">
      <c r="A4" s="86" t="s">
        <v>21</v>
      </c>
      <c r="B4" s="86"/>
      <c r="C4" s="86"/>
      <c r="D4" s="86"/>
    </row>
    <row r="5" spans="1:4" ht="14.4" customHeight="1" x14ac:dyDescent="0.25">
      <c r="A5" s="87" t="s">
        <v>4</v>
      </c>
      <c r="B5" s="87" t="s">
        <v>10</v>
      </c>
      <c r="C5" s="88" t="s">
        <v>5</v>
      </c>
      <c r="D5" s="87" t="s">
        <v>10</v>
      </c>
    </row>
    <row r="6" spans="1:4" ht="14.4" customHeight="1" x14ac:dyDescent="0.3">
      <c r="A6" s="82" t="s">
        <v>6</v>
      </c>
      <c r="B6" s="83">
        <f>'2.Programma di investimenti PMI'!B4</f>
        <v>0</v>
      </c>
      <c r="C6" s="80" t="s">
        <v>26</v>
      </c>
      <c r="D6" s="89">
        <f>'3.Determinazione contributo'!H18</f>
        <v>0</v>
      </c>
    </row>
    <row r="7" spans="1:4" ht="14.4" x14ac:dyDescent="0.3">
      <c r="A7" s="82" t="s">
        <v>15</v>
      </c>
      <c r="B7" s="83">
        <f>'2.Programma di investimenti PMI'!C4</f>
        <v>0</v>
      </c>
      <c r="C7" s="84" t="s">
        <v>27</v>
      </c>
      <c r="D7" s="73"/>
    </row>
    <row r="8" spans="1:4" ht="14.4" customHeight="1" x14ac:dyDescent="0.3">
      <c r="A8" s="81" t="s">
        <v>7</v>
      </c>
      <c r="B8" s="74"/>
      <c r="C8" s="80" t="s">
        <v>28</v>
      </c>
      <c r="D8" s="73"/>
    </row>
    <row r="9" spans="1:4" ht="14.4" x14ac:dyDescent="0.3">
      <c r="A9" s="81" t="s">
        <v>14</v>
      </c>
      <c r="B9" s="74"/>
      <c r="C9" s="80" t="s">
        <v>14</v>
      </c>
      <c r="D9" s="73"/>
    </row>
    <row r="10" spans="1:4" ht="14.4" customHeight="1" x14ac:dyDescent="0.3">
      <c r="A10" s="75" t="s">
        <v>8</v>
      </c>
      <c r="B10" s="76">
        <f>SUM(B6:B9)</f>
        <v>0</v>
      </c>
      <c r="C10" s="77" t="s">
        <v>9</v>
      </c>
      <c r="D10" s="78">
        <f>SUM(D6:D9)</f>
        <v>0</v>
      </c>
    </row>
    <row r="11" spans="1:4" ht="13.8" x14ac:dyDescent="0.25">
      <c r="A11" s="138" t="str">
        <f>IF(B10=D10,"OK","NON OK")</f>
        <v>OK</v>
      </c>
      <c r="B11" s="138"/>
      <c r="C11" s="138"/>
      <c r="D11" s="138"/>
    </row>
    <row r="12" spans="1:4" ht="13.8" x14ac:dyDescent="0.25">
      <c r="A12" s="137"/>
      <c r="B12" s="137"/>
      <c r="C12" s="137"/>
      <c r="D12" s="137"/>
    </row>
  </sheetData>
  <sheetProtection algorithmName="SHA-512" hashValue="AcQQJYBY4ixyoO8UeuMrTf8hlUPk5WJV/cwvjVNibVJfkuzKaXqPlx4VJBiPTnZbcyFuKcZ8LG7FE3AlJHy/ng==" saltValue="gKoda7R2hoIh6j9lKY0+YA==" spinCount="100000" sheet="1" formatRows="0"/>
  <mergeCells count="2">
    <mergeCell ref="A12:D12"/>
    <mergeCell ref="A11:D11"/>
  </mergeCells>
  <conditionalFormatting sqref="A11">
    <cfRule type="containsText" dxfId="1" priority="1" operator="containsText" text="NON OK">
      <formula>NOT(ISERROR(SEARCH("NON OK",A11)))</formula>
    </cfRule>
    <cfRule type="containsText" dxfId="0" priority="2" operator="containsText" text="OK">
      <formula>NOT(ISERROR(SEARCH("OK",A11)))</formula>
    </cfRule>
  </conditionalFormatting>
  <pageMargins left="0.78740157480314965" right="0.78740157480314965" top="0.19685039370078741" bottom="0.19685039370078741" header="0.31496062992125984" footer="0.31496062992125984"/>
  <pageSetup paperSize="9" scale="11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0E480F-19B4-4624-B8DB-B7DEEE9974F4}">
  <sheetPr codeName="Foglio1"/>
  <dimension ref="A1:E38"/>
  <sheetViews>
    <sheetView tabSelected="1" workbookViewId="0">
      <selection activeCell="T9" sqref="T9"/>
    </sheetView>
  </sheetViews>
  <sheetFormatPr defaultRowHeight="13.2" x14ac:dyDescent="0.25"/>
  <cols>
    <col min="1" max="1" width="4.5546875" style="98" customWidth="1"/>
    <col min="2" max="2" width="27.33203125" style="98" customWidth="1"/>
    <col min="3" max="3" width="61.88671875" style="98" customWidth="1"/>
    <col min="4" max="4" width="11.77734375" style="69" customWidth="1"/>
    <col min="5" max="5" width="79.88671875" style="69" customWidth="1"/>
    <col min="6" max="16384" width="8.88671875" style="69"/>
  </cols>
  <sheetData>
    <row r="1" spans="1:5" ht="40.200000000000003" customHeight="1" x14ac:dyDescent="0.25">
      <c r="A1" s="163" t="s">
        <v>33</v>
      </c>
      <c r="B1" s="164"/>
      <c r="C1" s="164"/>
      <c r="D1" s="164"/>
      <c r="E1" s="165"/>
    </row>
    <row r="2" spans="1:5" ht="15.6" customHeight="1" x14ac:dyDescent="0.25">
      <c r="A2" s="142" t="s">
        <v>35</v>
      </c>
      <c r="B2" s="143"/>
      <c r="C2" s="143"/>
      <c r="D2" s="143"/>
      <c r="E2" s="144"/>
    </row>
    <row r="3" spans="1:5" ht="69" customHeight="1" x14ac:dyDescent="0.25">
      <c r="A3" s="166" t="s">
        <v>32</v>
      </c>
      <c r="B3" s="145" t="s">
        <v>38</v>
      </c>
      <c r="C3" s="145" t="s">
        <v>67</v>
      </c>
      <c r="D3" s="145"/>
      <c r="E3" s="145"/>
    </row>
    <row r="4" spans="1:5" ht="81.599999999999994" customHeight="1" x14ac:dyDescent="0.25">
      <c r="A4" s="166"/>
      <c r="B4" s="145"/>
      <c r="C4" s="145" t="s">
        <v>55</v>
      </c>
      <c r="D4" s="145"/>
      <c r="E4" s="145"/>
    </row>
    <row r="5" spans="1:5" ht="14.4" x14ac:dyDescent="0.25">
      <c r="A5" s="166"/>
      <c r="B5" s="145"/>
      <c r="C5" s="92" t="s">
        <v>45</v>
      </c>
      <c r="D5" s="167"/>
      <c r="E5" s="168"/>
    </row>
    <row r="6" spans="1:5" ht="14.4" x14ac:dyDescent="0.25">
      <c r="A6" s="166"/>
      <c r="B6" s="145"/>
      <c r="C6" s="93" t="s">
        <v>44</v>
      </c>
      <c r="D6" s="167"/>
      <c r="E6" s="168"/>
    </row>
    <row r="7" spans="1:5" ht="14.4" x14ac:dyDescent="0.25">
      <c r="A7" s="166"/>
      <c r="B7" s="145"/>
      <c r="C7" s="92" t="s">
        <v>43</v>
      </c>
      <c r="D7" s="169">
        <f>D6-D5</f>
        <v>0</v>
      </c>
      <c r="E7" s="169"/>
    </row>
    <row r="8" spans="1:5" ht="78.599999999999994" customHeight="1" x14ac:dyDescent="0.25">
      <c r="A8" s="166"/>
      <c r="B8" s="145"/>
      <c r="C8" s="145" t="s">
        <v>68</v>
      </c>
      <c r="D8" s="145"/>
      <c r="E8" s="145"/>
    </row>
    <row r="9" spans="1:5" ht="15.6" customHeight="1" x14ac:dyDescent="0.25">
      <c r="A9" s="142" t="s">
        <v>41</v>
      </c>
      <c r="B9" s="143"/>
      <c r="C9" s="143"/>
      <c r="D9" s="143"/>
      <c r="E9" s="144"/>
    </row>
    <row r="10" spans="1:5" ht="50.4" customHeight="1" x14ac:dyDescent="0.25">
      <c r="A10" s="152" t="s">
        <v>31</v>
      </c>
      <c r="B10" s="154" t="s">
        <v>54</v>
      </c>
      <c r="C10" s="145" t="s">
        <v>74</v>
      </c>
      <c r="D10" s="145"/>
      <c r="E10" s="145"/>
    </row>
    <row r="11" spans="1:5" ht="90" customHeight="1" x14ac:dyDescent="0.25">
      <c r="A11" s="153"/>
      <c r="B11" s="155"/>
      <c r="C11" s="160">
        <f>'3.Determinazione contributo'!J18</f>
        <v>0</v>
      </c>
      <c r="D11" s="161"/>
      <c r="E11" s="162"/>
    </row>
    <row r="12" spans="1:5" ht="109.2" customHeight="1" x14ac:dyDescent="0.25">
      <c r="A12" s="152" t="s">
        <v>34</v>
      </c>
      <c r="B12" s="154" t="s">
        <v>39</v>
      </c>
      <c r="C12" s="146" t="s">
        <v>75</v>
      </c>
      <c r="D12" s="147"/>
      <c r="E12" s="148"/>
    </row>
    <row r="13" spans="1:5" ht="135.6" customHeight="1" x14ac:dyDescent="0.25">
      <c r="A13" s="153"/>
      <c r="B13" s="155"/>
      <c r="C13" s="145" t="s">
        <v>85</v>
      </c>
      <c r="D13" s="145"/>
      <c r="E13" s="145"/>
    </row>
    <row r="14" spans="1:5" ht="14.4" customHeight="1" x14ac:dyDescent="0.25">
      <c r="A14" s="149" t="s">
        <v>36</v>
      </c>
      <c r="B14" s="150"/>
      <c r="C14" s="150"/>
      <c r="D14" s="150"/>
      <c r="E14" s="151"/>
    </row>
    <row r="15" spans="1:5" ht="216.6" customHeight="1" x14ac:dyDescent="0.25">
      <c r="A15" s="90" t="s">
        <v>30</v>
      </c>
      <c r="B15" s="91" t="s">
        <v>48</v>
      </c>
      <c r="C15" s="145" t="s">
        <v>69</v>
      </c>
      <c r="D15" s="145"/>
      <c r="E15" s="145"/>
    </row>
    <row r="16" spans="1:5" ht="148.19999999999999" customHeight="1" x14ac:dyDescent="0.25">
      <c r="A16" s="90" t="s">
        <v>29</v>
      </c>
      <c r="B16" s="91" t="s">
        <v>49</v>
      </c>
      <c r="C16" s="145" t="s">
        <v>86</v>
      </c>
      <c r="D16" s="145"/>
      <c r="E16" s="145"/>
    </row>
    <row r="17" spans="1:5" ht="15.6" customHeight="1" x14ac:dyDescent="0.25">
      <c r="A17" s="139" t="s">
        <v>37</v>
      </c>
      <c r="B17" s="140"/>
      <c r="C17" s="140"/>
      <c r="D17" s="140"/>
      <c r="E17" s="141"/>
    </row>
    <row r="18" spans="1:5" ht="96.6" customHeight="1" x14ac:dyDescent="0.25">
      <c r="A18" s="157" t="s">
        <v>40</v>
      </c>
      <c r="B18" s="154" t="s">
        <v>50</v>
      </c>
      <c r="C18" s="146" t="s">
        <v>70</v>
      </c>
      <c r="D18" s="147"/>
      <c r="E18" s="148"/>
    </row>
    <row r="19" spans="1:5" ht="139.80000000000001" customHeight="1" x14ac:dyDescent="0.25">
      <c r="A19" s="158"/>
      <c r="B19" s="156"/>
      <c r="C19" s="146" t="s">
        <v>71</v>
      </c>
      <c r="D19" s="147"/>
      <c r="E19" s="148"/>
    </row>
    <row r="20" spans="1:5" ht="90.6" customHeight="1" x14ac:dyDescent="0.25">
      <c r="A20" s="159"/>
      <c r="B20" s="155"/>
      <c r="C20" s="94" t="s">
        <v>97</v>
      </c>
      <c r="D20" s="95" t="s">
        <v>51</v>
      </c>
      <c r="E20" s="97"/>
    </row>
    <row r="21" spans="1:5" ht="31.2" customHeight="1" x14ac:dyDescent="0.25">
      <c r="A21" s="170" t="s">
        <v>76</v>
      </c>
      <c r="B21" s="171"/>
      <c r="C21" s="171"/>
      <c r="D21" s="171"/>
      <c r="E21" s="172"/>
    </row>
    <row r="22" spans="1:5" ht="15.6" x14ac:dyDescent="0.25">
      <c r="A22" s="139" t="s">
        <v>79</v>
      </c>
      <c r="B22" s="140"/>
      <c r="C22" s="140"/>
      <c r="D22" s="140"/>
      <c r="E22" s="141"/>
    </row>
    <row r="23" spans="1:5" ht="141.6" customHeight="1" x14ac:dyDescent="0.25">
      <c r="A23" s="90" t="s">
        <v>73</v>
      </c>
      <c r="B23" s="96" t="s">
        <v>72</v>
      </c>
      <c r="C23" s="145" t="s">
        <v>87</v>
      </c>
      <c r="D23" s="145"/>
      <c r="E23" s="145"/>
    </row>
    <row r="24" spans="1:5" ht="13.2" customHeight="1" x14ac:dyDescent="0.25"/>
    <row r="28" spans="1:5" ht="56.4" customHeight="1" x14ac:dyDescent="0.25">
      <c r="A28" s="179" t="s">
        <v>57</v>
      </c>
      <c r="B28" s="180"/>
      <c r="C28" s="180"/>
      <c r="D28" s="180"/>
      <c r="E28" s="181"/>
    </row>
    <row r="29" spans="1:5" ht="36.6" customHeight="1" x14ac:dyDescent="0.25">
      <c r="A29" s="182" t="s">
        <v>63</v>
      </c>
      <c r="B29" s="183"/>
      <c r="C29" s="183"/>
      <c r="D29" s="183"/>
      <c r="E29" s="184"/>
    </row>
    <row r="30" spans="1:5" ht="25.2" customHeight="1" x14ac:dyDescent="0.25">
      <c r="A30" s="185" t="s">
        <v>58</v>
      </c>
      <c r="B30" s="186"/>
      <c r="C30" s="186"/>
      <c r="D30" s="186"/>
      <c r="E30" s="187"/>
    </row>
    <row r="31" spans="1:5" ht="58.8" customHeight="1" x14ac:dyDescent="0.25">
      <c r="A31" s="188" t="s">
        <v>64</v>
      </c>
      <c r="B31" s="189"/>
      <c r="C31" s="189"/>
      <c r="D31" s="189"/>
      <c r="E31" s="190"/>
    </row>
    <row r="32" spans="1:5" ht="24" customHeight="1" x14ac:dyDescent="0.25">
      <c r="A32" s="191"/>
      <c r="B32" s="192"/>
      <c r="C32" s="192"/>
      <c r="D32" s="192"/>
      <c r="E32" s="193"/>
    </row>
    <row r="33" spans="1:5" ht="25.8" customHeight="1" x14ac:dyDescent="0.25">
      <c r="A33" s="185" t="s">
        <v>65</v>
      </c>
      <c r="B33" s="186"/>
      <c r="C33" s="186"/>
      <c r="D33" s="186"/>
      <c r="E33" s="187"/>
    </row>
    <row r="34" spans="1:5" ht="24" customHeight="1" x14ac:dyDescent="0.25">
      <c r="A34" s="177" t="s">
        <v>66</v>
      </c>
      <c r="B34" s="178"/>
      <c r="C34" s="178"/>
      <c r="D34" s="178"/>
      <c r="E34" s="43">
        <f>'3.Determinazione contributo'!H18</f>
        <v>0</v>
      </c>
    </row>
    <row r="35" spans="1:5" ht="14.4" x14ac:dyDescent="0.25">
      <c r="A35" s="44"/>
      <c r="B35" s="45"/>
      <c r="C35" s="45"/>
      <c r="D35" s="45"/>
      <c r="E35" s="46"/>
    </row>
    <row r="36" spans="1:5" ht="20.399999999999999" customHeight="1" x14ac:dyDescent="0.25">
      <c r="A36" s="194" t="s">
        <v>78</v>
      </c>
      <c r="B36" s="195"/>
      <c r="C36" s="195"/>
      <c r="D36" s="195"/>
      <c r="E36" s="196"/>
    </row>
    <row r="37" spans="1:5" ht="24" customHeight="1" x14ac:dyDescent="0.25">
      <c r="A37" s="173"/>
      <c r="B37" s="174"/>
      <c r="C37" s="174"/>
      <c r="D37" s="174"/>
      <c r="E37" s="175"/>
    </row>
    <row r="38" spans="1:5" ht="23.4" customHeight="1" x14ac:dyDescent="0.25">
      <c r="A38" s="176" t="s">
        <v>59</v>
      </c>
      <c r="B38" s="176"/>
      <c r="C38" s="176"/>
      <c r="D38" s="176"/>
      <c r="E38" s="176"/>
    </row>
  </sheetData>
  <sheetProtection algorithmName="SHA-512" hashValue="+KRO+Jx4n/TXJm3NBK8/YXttp//1oyg7HEfURYKh+SGXEGenoiDgTW6stt3wD13m+cgh4WPqxYjKk08xe68zjA==" saltValue="FucgpQcHx7ZTm4TeDCqn8w==" spinCount="100000" sheet="1" objects="1" scenarios="1" formatRows="0"/>
  <mergeCells count="40">
    <mergeCell ref="A21:E21"/>
    <mergeCell ref="A22:E22"/>
    <mergeCell ref="C23:E23"/>
    <mergeCell ref="A37:E37"/>
    <mergeCell ref="A38:E38"/>
    <mergeCell ref="A34:D34"/>
    <mergeCell ref="A28:E28"/>
    <mergeCell ref="A29:E29"/>
    <mergeCell ref="A30:E30"/>
    <mergeCell ref="A31:E31"/>
    <mergeCell ref="A32:E32"/>
    <mergeCell ref="A33:E33"/>
    <mergeCell ref="A36:E36"/>
    <mergeCell ref="C11:E11"/>
    <mergeCell ref="A1:E1"/>
    <mergeCell ref="A2:E2"/>
    <mergeCell ref="C3:E3"/>
    <mergeCell ref="A3:A8"/>
    <mergeCell ref="B3:B8"/>
    <mergeCell ref="C4:E4"/>
    <mergeCell ref="C8:E8"/>
    <mergeCell ref="D5:E5"/>
    <mergeCell ref="D6:E6"/>
    <mergeCell ref="D7:E7"/>
    <mergeCell ref="A17:E17"/>
    <mergeCell ref="A9:E9"/>
    <mergeCell ref="C10:E10"/>
    <mergeCell ref="C19:E19"/>
    <mergeCell ref="C18:E18"/>
    <mergeCell ref="C12:E12"/>
    <mergeCell ref="C13:E13"/>
    <mergeCell ref="A14:E14"/>
    <mergeCell ref="C15:E15"/>
    <mergeCell ref="C16:E16"/>
    <mergeCell ref="A12:A13"/>
    <mergeCell ref="B12:B13"/>
    <mergeCell ref="B18:B20"/>
    <mergeCell ref="A18:A20"/>
    <mergeCell ref="B10:B11"/>
    <mergeCell ref="A10:A11"/>
  </mergeCells>
  <pageMargins left="0.59055118110236227" right="0.19685039370078741" top="0.19685039370078741" bottom="0.19685039370078741" header="0.31496062992125984" footer="0.31496062992125984"/>
  <pageSetup paperSize="9" scale="8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68" r:id="rId4" name="Check Box 48">
              <controlPr defaultSize="0" autoFill="0" autoLine="0" autoPict="0">
                <anchor moveWithCells="1">
                  <from>
                    <xdr:col>2</xdr:col>
                    <xdr:colOff>22860</xdr:colOff>
                    <xdr:row>14</xdr:row>
                    <xdr:rowOff>541020</xdr:rowOff>
                  </from>
                  <to>
                    <xdr:col>2</xdr:col>
                    <xdr:colOff>929640</xdr:colOff>
                    <xdr:row>14</xdr:row>
                    <xdr:rowOff>762000</xdr:rowOff>
                  </to>
                </anchor>
              </controlPr>
            </control>
          </mc:Choice>
        </mc:AlternateContent>
        <mc:AlternateContent xmlns:mc="http://schemas.openxmlformats.org/markup-compatibility/2006">
          <mc:Choice Requires="x14">
            <control shapeId="5169" r:id="rId5" name="Check Box 49">
              <controlPr defaultSize="0" autoFill="0" autoLine="0" autoPict="0">
                <anchor moveWithCells="1">
                  <from>
                    <xdr:col>2</xdr:col>
                    <xdr:colOff>22860</xdr:colOff>
                    <xdr:row>14</xdr:row>
                    <xdr:rowOff>716280</xdr:rowOff>
                  </from>
                  <to>
                    <xdr:col>2</xdr:col>
                    <xdr:colOff>929640</xdr:colOff>
                    <xdr:row>14</xdr:row>
                    <xdr:rowOff>937260</xdr:rowOff>
                  </to>
                </anchor>
              </controlPr>
            </control>
          </mc:Choice>
        </mc:AlternateContent>
        <mc:AlternateContent xmlns:mc="http://schemas.openxmlformats.org/markup-compatibility/2006">
          <mc:Choice Requires="x14">
            <control shapeId="5170" r:id="rId6" name="Check Box 50">
              <controlPr defaultSize="0" autoFill="0" autoLine="0" autoPict="0">
                <anchor moveWithCells="1">
                  <from>
                    <xdr:col>2</xdr:col>
                    <xdr:colOff>22860</xdr:colOff>
                    <xdr:row>14</xdr:row>
                    <xdr:rowOff>891540</xdr:rowOff>
                  </from>
                  <to>
                    <xdr:col>2</xdr:col>
                    <xdr:colOff>929640</xdr:colOff>
                    <xdr:row>14</xdr:row>
                    <xdr:rowOff>1112520</xdr:rowOff>
                  </to>
                </anchor>
              </controlPr>
            </control>
          </mc:Choice>
        </mc:AlternateContent>
        <mc:AlternateContent xmlns:mc="http://schemas.openxmlformats.org/markup-compatibility/2006">
          <mc:Choice Requires="x14">
            <control shapeId="5171" r:id="rId7" name="Check Box 51">
              <controlPr defaultSize="0" autoFill="0" autoLine="0" autoPict="0">
                <anchor moveWithCells="1">
                  <from>
                    <xdr:col>2</xdr:col>
                    <xdr:colOff>22860</xdr:colOff>
                    <xdr:row>14</xdr:row>
                    <xdr:rowOff>1082040</xdr:rowOff>
                  </from>
                  <to>
                    <xdr:col>2</xdr:col>
                    <xdr:colOff>929640</xdr:colOff>
                    <xdr:row>14</xdr:row>
                    <xdr:rowOff>1303020</xdr:rowOff>
                  </to>
                </anchor>
              </controlPr>
            </control>
          </mc:Choice>
        </mc:AlternateContent>
        <mc:AlternateContent xmlns:mc="http://schemas.openxmlformats.org/markup-compatibility/2006">
          <mc:Choice Requires="x14">
            <control shapeId="5172" r:id="rId8" name="Check Box 52">
              <controlPr defaultSize="0" autoFill="0" autoLine="0" autoPict="0">
                <anchor moveWithCells="1">
                  <from>
                    <xdr:col>2</xdr:col>
                    <xdr:colOff>22860</xdr:colOff>
                    <xdr:row>14</xdr:row>
                    <xdr:rowOff>1272540</xdr:rowOff>
                  </from>
                  <to>
                    <xdr:col>2</xdr:col>
                    <xdr:colOff>929640</xdr:colOff>
                    <xdr:row>14</xdr:row>
                    <xdr:rowOff>1493520</xdr:rowOff>
                  </to>
                </anchor>
              </controlPr>
            </control>
          </mc:Choice>
        </mc:AlternateContent>
        <mc:AlternateContent xmlns:mc="http://schemas.openxmlformats.org/markup-compatibility/2006">
          <mc:Choice Requires="x14">
            <control shapeId="5178" r:id="rId9" name="Check Box 58">
              <controlPr defaultSize="0" autoFill="0" autoLine="0" autoPict="0">
                <anchor moveWithCells="1">
                  <from>
                    <xdr:col>2</xdr:col>
                    <xdr:colOff>15240</xdr:colOff>
                    <xdr:row>14</xdr:row>
                    <xdr:rowOff>1463040</xdr:rowOff>
                  </from>
                  <to>
                    <xdr:col>2</xdr:col>
                    <xdr:colOff>922020</xdr:colOff>
                    <xdr:row>14</xdr:row>
                    <xdr:rowOff>1684020</xdr:rowOff>
                  </to>
                </anchor>
              </controlPr>
            </control>
          </mc:Choice>
        </mc:AlternateContent>
        <mc:AlternateContent xmlns:mc="http://schemas.openxmlformats.org/markup-compatibility/2006">
          <mc:Choice Requires="x14">
            <control shapeId="5180" r:id="rId10" name="Check Box 60">
              <controlPr defaultSize="0" autoFill="0" autoLine="0" autoPict="0">
                <anchor moveWithCells="1">
                  <from>
                    <xdr:col>2</xdr:col>
                    <xdr:colOff>15240</xdr:colOff>
                    <xdr:row>14</xdr:row>
                    <xdr:rowOff>1638300</xdr:rowOff>
                  </from>
                  <to>
                    <xdr:col>2</xdr:col>
                    <xdr:colOff>922020</xdr:colOff>
                    <xdr:row>14</xdr:row>
                    <xdr:rowOff>1859280</xdr:rowOff>
                  </to>
                </anchor>
              </controlPr>
            </control>
          </mc:Choice>
        </mc:AlternateContent>
        <mc:AlternateContent xmlns:mc="http://schemas.openxmlformats.org/markup-compatibility/2006">
          <mc:Choice Requires="x14">
            <control shapeId="5182" r:id="rId11" name="Check Box 62">
              <controlPr defaultSize="0" autoFill="0" autoLine="0" autoPict="0">
                <anchor moveWithCells="1">
                  <from>
                    <xdr:col>2</xdr:col>
                    <xdr:colOff>7620</xdr:colOff>
                    <xdr:row>14</xdr:row>
                    <xdr:rowOff>1813560</xdr:rowOff>
                  </from>
                  <to>
                    <xdr:col>2</xdr:col>
                    <xdr:colOff>914400</xdr:colOff>
                    <xdr:row>14</xdr:row>
                    <xdr:rowOff>2034540</xdr:rowOff>
                  </to>
                </anchor>
              </controlPr>
            </control>
          </mc:Choice>
        </mc:AlternateContent>
        <mc:AlternateContent xmlns:mc="http://schemas.openxmlformats.org/markup-compatibility/2006">
          <mc:Choice Requires="x14">
            <control shapeId="5183" r:id="rId12" name="Check Box 63">
              <controlPr defaultSize="0" autoFill="0" autoLine="0" autoPict="0">
                <anchor moveWithCells="1">
                  <from>
                    <xdr:col>2</xdr:col>
                    <xdr:colOff>7620</xdr:colOff>
                    <xdr:row>14</xdr:row>
                    <xdr:rowOff>2004060</xdr:rowOff>
                  </from>
                  <to>
                    <xdr:col>2</xdr:col>
                    <xdr:colOff>914400</xdr:colOff>
                    <xdr:row>14</xdr:row>
                    <xdr:rowOff>2225040</xdr:rowOff>
                  </to>
                </anchor>
              </controlPr>
            </control>
          </mc:Choice>
        </mc:AlternateContent>
        <mc:AlternateContent xmlns:mc="http://schemas.openxmlformats.org/markup-compatibility/2006">
          <mc:Choice Requires="x14">
            <control shapeId="5188" r:id="rId13" name="Check Box 68">
              <controlPr defaultSize="0" autoFill="0" autoLine="0" autoPict="0">
                <anchor moveWithCells="1">
                  <from>
                    <xdr:col>2</xdr:col>
                    <xdr:colOff>7620</xdr:colOff>
                    <xdr:row>15</xdr:row>
                    <xdr:rowOff>563880</xdr:rowOff>
                  </from>
                  <to>
                    <xdr:col>2</xdr:col>
                    <xdr:colOff>914400</xdr:colOff>
                    <xdr:row>15</xdr:row>
                    <xdr:rowOff>762000</xdr:rowOff>
                  </to>
                </anchor>
              </controlPr>
            </control>
          </mc:Choice>
        </mc:AlternateContent>
        <mc:AlternateContent xmlns:mc="http://schemas.openxmlformats.org/markup-compatibility/2006">
          <mc:Choice Requires="x14">
            <control shapeId="5189" r:id="rId14" name="Check Box 69">
              <controlPr defaultSize="0" autoFill="0" autoLine="0" autoPict="0">
                <anchor moveWithCells="1">
                  <from>
                    <xdr:col>2</xdr:col>
                    <xdr:colOff>7620</xdr:colOff>
                    <xdr:row>15</xdr:row>
                    <xdr:rowOff>746760</xdr:rowOff>
                  </from>
                  <to>
                    <xdr:col>2</xdr:col>
                    <xdr:colOff>914400</xdr:colOff>
                    <xdr:row>15</xdr:row>
                    <xdr:rowOff>937260</xdr:rowOff>
                  </to>
                </anchor>
              </controlPr>
            </control>
          </mc:Choice>
        </mc:AlternateContent>
        <mc:AlternateContent xmlns:mc="http://schemas.openxmlformats.org/markup-compatibility/2006">
          <mc:Choice Requires="x14">
            <control shapeId="5190" r:id="rId15" name="Check Box 70">
              <controlPr defaultSize="0" autoFill="0" autoLine="0" autoPict="0">
                <anchor moveWithCells="1">
                  <from>
                    <xdr:col>2</xdr:col>
                    <xdr:colOff>0</xdr:colOff>
                    <xdr:row>15</xdr:row>
                    <xdr:rowOff>937260</xdr:rowOff>
                  </from>
                  <to>
                    <xdr:col>2</xdr:col>
                    <xdr:colOff>906780</xdr:colOff>
                    <xdr:row>15</xdr:row>
                    <xdr:rowOff>1143000</xdr:rowOff>
                  </to>
                </anchor>
              </controlPr>
            </control>
          </mc:Choice>
        </mc:AlternateContent>
        <mc:AlternateContent xmlns:mc="http://schemas.openxmlformats.org/markup-compatibility/2006">
          <mc:Choice Requires="x14">
            <control shapeId="5191" r:id="rId16" name="Check Box 71">
              <controlPr defaultSize="0" autoFill="0" autoLine="0" autoPict="0">
                <anchor moveWithCells="1">
                  <from>
                    <xdr:col>2</xdr:col>
                    <xdr:colOff>0</xdr:colOff>
                    <xdr:row>15</xdr:row>
                    <xdr:rowOff>1104900</xdr:rowOff>
                  </from>
                  <to>
                    <xdr:col>2</xdr:col>
                    <xdr:colOff>906780</xdr:colOff>
                    <xdr:row>15</xdr:row>
                    <xdr:rowOff>1318260</xdr:rowOff>
                  </to>
                </anchor>
              </controlPr>
            </control>
          </mc:Choice>
        </mc:AlternateContent>
        <mc:AlternateContent xmlns:mc="http://schemas.openxmlformats.org/markup-compatibility/2006">
          <mc:Choice Requires="x14">
            <control shapeId="5192" r:id="rId17" name="Check Box 72">
              <controlPr defaultSize="0" autoFill="0" autoLine="0" autoPict="0">
                <anchor moveWithCells="1">
                  <from>
                    <xdr:col>2</xdr:col>
                    <xdr:colOff>0</xdr:colOff>
                    <xdr:row>17</xdr:row>
                    <xdr:rowOff>510540</xdr:rowOff>
                  </from>
                  <to>
                    <xdr:col>2</xdr:col>
                    <xdr:colOff>906780</xdr:colOff>
                    <xdr:row>17</xdr:row>
                    <xdr:rowOff>731520</xdr:rowOff>
                  </to>
                </anchor>
              </controlPr>
            </control>
          </mc:Choice>
        </mc:AlternateContent>
        <mc:AlternateContent xmlns:mc="http://schemas.openxmlformats.org/markup-compatibility/2006">
          <mc:Choice Requires="x14">
            <control shapeId="5193" r:id="rId18" name="Check Box 73">
              <controlPr defaultSize="0" autoFill="0" autoLine="0" autoPict="0">
                <anchor moveWithCells="1">
                  <from>
                    <xdr:col>2</xdr:col>
                    <xdr:colOff>0</xdr:colOff>
                    <xdr:row>17</xdr:row>
                    <xdr:rowOff>693420</xdr:rowOff>
                  </from>
                  <to>
                    <xdr:col>2</xdr:col>
                    <xdr:colOff>906780</xdr:colOff>
                    <xdr:row>17</xdr:row>
                    <xdr:rowOff>914400</xdr:rowOff>
                  </to>
                </anchor>
              </controlPr>
            </control>
          </mc:Choice>
        </mc:AlternateContent>
        <mc:AlternateContent xmlns:mc="http://schemas.openxmlformats.org/markup-compatibility/2006">
          <mc:Choice Requires="x14">
            <control shapeId="5200" r:id="rId19" name="Check Box 80">
              <controlPr defaultSize="0" autoFill="0" autoLine="0" autoPict="0">
                <anchor moveWithCells="1">
                  <from>
                    <xdr:col>1</xdr:col>
                    <xdr:colOff>1866900</xdr:colOff>
                    <xdr:row>7</xdr:row>
                    <xdr:rowOff>586740</xdr:rowOff>
                  </from>
                  <to>
                    <xdr:col>2</xdr:col>
                    <xdr:colOff>899160</xdr:colOff>
                    <xdr:row>7</xdr:row>
                    <xdr:rowOff>807720</xdr:rowOff>
                  </to>
                </anchor>
              </controlPr>
            </control>
          </mc:Choice>
        </mc:AlternateContent>
        <mc:AlternateContent xmlns:mc="http://schemas.openxmlformats.org/markup-compatibility/2006">
          <mc:Choice Requires="x14">
            <control shapeId="5208" r:id="rId20" name="Check Box 88">
              <controlPr defaultSize="0" autoFill="0" autoLine="0" autoPict="0">
                <anchor moveWithCells="1">
                  <from>
                    <xdr:col>2</xdr:col>
                    <xdr:colOff>7620</xdr:colOff>
                    <xdr:row>2</xdr:row>
                    <xdr:rowOff>335280</xdr:rowOff>
                  </from>
                  <to>
                    <xdr:col>2</xdr:col>
                    <xdr:colOff>914400</xdr:colOff>
                    <xdr:row>2</xdr:row>
                    <xdr:rowOff>556260</xdr:rowOff>
                  </to>
                </anchor>
              </controlPr>
            </control>
          </mc:Choice>
        </mc:AlternateContent>
        <mc:AlternateContent xmlns:mc="http://schemas.openxmlformats.org/markup-compatibility/2006">
          <mc:Choice Requires="x14">
            <control shapeId="5209" r:id="rId21" name="Check Box 89">
              <controlPr defaultSize="0" autoFill="0" autoLine="0" autoPict="0">
                <anchor moveWithCells="1">
                  <from>
                    <xdr:col>2</xdr:col>
                    <xdr:colOff>7620</xdr:colOff>
                    <xdr:row>2</xdr:row>
                    <xdr:rowOff>510540</xdr:rowOff>
                  </from>
                  <to>
                    <xdr:col>2</xdr:col>
                    <xdr:colOff>914400</xdr:colOff>
                    <xdr:row>2</xdr:row>
                    <xdr:rowOff>731520</xdr:rowOff>
                  </to>
                </anchor>
              </controlPr>
            </control>
          </mc:Choice>
        </mc:AlternateContent>
        <mc:AlternateContent xmlns:mc="http://schemas.openxmlformats.org/markup-compatibility/2006">
          <mc:Choice Requires="x14">
            <control shapeId="5213" r:id="rId22" name="Check Box 93">
              <controlPr defaultSize="0" autoFill="0" autoLine="0" autoPict="0">
                <anchor moveWithCells="1">
                  <from>
                    <xdr:col>2</xdr:col>
                    <xdr:colOff>7620</xdr:colOff>
                    <xdr:row>11</xdr:row>
                    <xdr:rowOff>678180</xdr:rowOff>
                  </from>
                  <to>
                    <xdr:col>2</xdr:col>
                    <xdr:colOff>914400</xdr:colOff>
                    <xdr:row>11</xdr:row>
                    <xdr:rowOff>899160</xdr:rowOff>
                  </to>
                </anchor>
              </controlPr>
            </control>
          </mc:Choice>
        </mc:AlternateContent>
        <mc:AlternateContent xmlns:mc="http://schemas.openxmlformats.org/markup-compatibility/2006">
          <mc:Choice Requires="x14">
            <control shapeId="5214" r:id="rId23" name="Check Box 94">
              <controlPr defaultSize="0" autoFill="0" autoLine="0" autoPict="0">
                <anchor moveWithCells="1">
                  <from>
                    <xdr:col>2</xdr:col>
                    <xdr:colOff>0</xdr:colOff>
                    <xdr:row>11</xdr:row>
                    <xdr:rowOff>853440</xdr:rowOff>
                  </from>
                  <to>
                    <xdr:col>2</xdr:col>
                    <xdr:colOff>906780</xdr:colOff>
                    <xdr:row>11</xdr:row>
                    <xdr:rowOff>1074420</xdr:rowOff>
                  </to>
                </anchor>
              </controlPr>
            </control>
          </mc:Choice>
        </mc:AlternateContent>
        <mc:AlternateContent xmlns:mc="http://schemas.openxmlformats.org/markup-compatibility/2006">
          <mc:Choice Requires="x14">
            <control shapeId="5218" r:id="rId24" name="Check Box 98">
              <controlPr defaultSize="0" autoFill="0" autoLine="0" autoPict="0">
                <anchor moveWithCells="1">
                  <from>
                    <xdr:col>2</xdr:col>
                    <xdr:colOff>7620</xdr:colOff>
                    <xdr:row>12</xdr:row>
                    <xdr:rowOff>762000</xdr:rowOff>
                  </from>
                  <to>
                    <xdr:col>2</xdr:col>
                    <xdr:colOff>914400</xdr:colOff>
                    <xdr:row>12</xdr:row>
                    <xdr:rowOff>982980</xdr:rowOff>
                  </to>
                </anchor>
              </controlPr>
            </control>
          </mc:Choice>
        </mc:AlternateContent>
        <mc:AlternateContent xmlns:mc="http://schemas.openxmlformats.org/markup-compatibility/2006">
          <mc:Choice Requires="x14">
            <control shapeId="5219" r:id="rId25" name="Check Box 99">
              <controlPr defaultSize="0" autoFill="0" autoLine="0" autoPict="0">
                <anchor moveWithCells="1">
                  <from>
                    <xdr:col>2</xdr:col>
                    <xdr:colOff>7620</xdr:colOff>
                    <xdr:row>12</xdr:row>
                    <xdr:rowOff>937260</xdr:rowOff>
                  </from>
                  <to>
                    <xdr:col>2</xdr:col>
                    <xdr:colOff>914400</xdr:colOff>
                    <xdr:row>12</xdr:row>
                    <xdr:rowOff>1158240</xdr:rowOff>
                  </to>
                </anchor>
              </controlPr>
            </control>
          </mc:Choice>
        </mc:AlternateContent>
        <mc:AlternateContent xmlns:mc="http://schemas.openxmlformats.org/markup-compatibility/2006">
          <mc:Choice Requires="x14">
            <control shapeId="5221" r:id="rId26" name="Check Box 101">
              <controlPr defaultSize="0" autoFill="0" autoLine="0" autoPict="0">
                <anchor moveWithCells="1">
                  <from>
                    <xdr:col>2</xdr:col>
                    <xdr:colOff>0</xdr:colOff>
                    <xdr:row>15</xdr:row>
                    <xdr:rowOff>1287780</xdr:rowOff>
                  </from>
                  <to>
                    <xdr:col>2</xdr:col>
                    <xdr:colOff>906780</xdr:colOff>
                    <xdr:row>15</xdr:row>
                    <xdr:rowOff>1508760</xdr:rowOff>
                  </to>
                </anchor>
              </controlPr>
            </control>
          </mc:Choice>
        </mc:AlternateContent>
        <mc:AlternateContent xmlns:mc="http://schemas.openxmlformats.org/markup-compatibility/2006">
          <mc:Choice Requires="x14">
            <control shapeId="5222" r:id="rId27" name="Check Box 102">
              <controlPr defaultSize="0" autoFill="0" autoLine="0" autoPict="0">
                <anchor moveWithCells="1">
                  <from>
                    <xdr:col>2</xdr:col>
                    <xdr:colOff>0</xdr:colOff>
                    <xdr:row>22</xdr:row>
                    <xdr:rowOff>982980</xdr:rowOff>
                  </from>
                  <to>
                    <xdr:col>2</xdr:col>
                    <xdr:colOff>906780</xdr:colOff>
                    <xdr:row>22</xdr:row>
                    <xdr:rowOff>1203960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6</vt:i4>
      </vt:variant>
    </vt:vector>
  </HeadingPairs>
  <TitlesOfParts>
    <vt:vector size="6" baseType="lpstr">
      <vt:lpstr>1. Anagrafica</vt:lpstr>
      <vt:lpstr>2.Programma di investimenti PMI</vt:lpstr>
      <vt:lpstr>2bis.Descrizione investimenti</vt:lpstr>
      <vt:lpstr>3.Determinazione contributo</vt:lpstr>
      <vt:lpstr>4.Piano di copertura</vt:lpstr>
      <vt:lpstr>5. Criteri di valutazione1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dc:creator>
  <cp:lastModifiedBy>Corrado Musitano</cp:lastModifiedBy>
  <cp:lastPrinted>2024-03-28T11:03:54Z</cp:lastPrinted>
  <dcterms:created xsi:type="dcterms:W3CDTF">2020-07-27T16:24:20Z</dcterms:created>
  <dcterms:modified xsi:type="dcterms:W3CDTF">2024-03-28T11:04:20Z</dcterms:modified>
</cp:coreProperties>
</file>