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Il mio Drive\POR 2.1.1\Bando\Avviso pubblico ed allegati_docx-xslx-pdf\"/>
    </mc:Choice>
  </mc:AlternateContent>
  <xr:revisionPtr revIDLastSave="0" documentId="13_ncr:1_{9ED92C3A-F515-4077-9C32-78C03FF3510A}" xr6:coauthVersionLast="47" xr6:coauthVersionMax="47" xr10:uidLastSave="{00000000-0000-0000-0000-000000000000}"/>
  <workbookProtection workbookAlgorithmName="SHA-512" workbookHashValue="tk1zdfWTBCtW6GsskCXPv6cUWrdFbDy5nUpPYx39KVf+O8Gf55joYv7/wlGtPptLlgdZUJVHkoMhEj0INN6pMg==" workbookSaltValue="wp1YfQBuU/DUFD1Wt1F4qQ==" workbookSpinCount="100000" lockStructure="1"/>
  <bookViews>
    <workbookView xWindow="-120" yWindow="-120" windowWidth="24240" windowHeight="13020" xr2:uid="{00000000-000D-0000-FFFF-FFFF00000000}"/>
  </bookViews>
  <sheets>
    <sheet name="1_Copertina" sheetId="1" r:id="rId1"/>
    <sheet name="2_Anagrafica" sheetId="8" r:id="rId2"/>
    <sheet name="3_Calcolo Punteggio" sheetId="6" r:id="rId3"/>
    <sheet name="4_Cronoprogramma e QE" sheetId="9" r:id="rId4"/>
    <sheet name="Utilità" sheetId="5" state="hidden" r:id="rId5"/>
  </sheets>
  <definedNames>
    <definedName name="_xlnm.Print_Area" localSheetId="0">'1_Copertina'!$A$1:$E$29</definedName>
    <definedName name="_xlnm.Print_Area" localSheetId="1">'2_Anagrafica'!$A$1:$G$46</definedName>
    <definedName name="_xlnm.Print_Area" localSheetId="2">'3_Calcolo Punteggio'!$A$1:$E$27</definedName>
    <definedName name="_xlnm.Print_Area" localSheetId="3">'4_Cronoprogramma e QE'!$A$1:$N$69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8" l="1"/>
  <c r="D5" i="8"/>
  <c r="H55" i="9"/>
  <c r="H47" i="9"/>
  <c r="H39" i="9"/>
  <c r="H31" i="9"/>
  <c r="H23" i="9"/>
  <c r="B22" i="1"/>
  <c r="K65" i="9"/>
  <c r="K66" i="9"/>
  <c r="K64" i="9"/>
  <c r="K59" i="9"/>
  <c r="K61" i="9" s="1"/>
  <c r="K51" i="9"/>
  <c r="K53" i="9" s="1"/>
  <c r="K43" i="9"/>
  <c r="K45" i="9" s="1"/>
  <c r="K35" i="9"/>
  <c r="K37" i="9" s="1"/>
  <c r="K27" i="9"/>
  <c r="K29" i="9" s="1"/>
  <c r="J18" i="9"/>
  <c r="J20" i="9" s="1"/>
  <c r="J19" i="9" s="1"/>
  <c r="C12" i="5"/>
  <c r="C7" i="5"/>
  <c r="K36" i="9" l="1"/>
  <c r="K69" i="9"/>
  <c r="K60" i="9"/>
  <c r="K67" i="9"/>
  <c r="K52" i="9"/>
  <c r="K44" i="9"/>
  <c r="K28" i="9"/>
  <c r="D12" i="5"/>
  <c r="E22" i="6" s="1"/>
  <c r="C9" i="5"/>
  <c r="D9" i="5" s="1"/>
  <c r="E14" i="6" s="1"/>
  <c r="F7" i="5"/>
  <c r="E10" i="6" l="1"/>
  <c r="E23" i="6" s="1"/>
  <c r="K68" i="9"/>
  <c r="B3" i="8"/>
</calcChain>
</file>

<file path=xl/sharedStrings.xml><?xml version="1.0" encoding="utf-8"?>
<sst xmlns="http://schemas.openxmlformats.org/spreadsheetml/2006/main" count="172" uniqueCount="104">
  <si>
    <t>Priorità: 2. Una Calabria resiliente e sostenibile</t>
  </si>
  <si>
    <t>RSO 2.1. Promuovere l'efficienza energetica e ridurre le emissioni di gas a effetto serra (FESR)</t>
  </si>
  <si>
    <t>Azione 2.1.1 Efficientamento energetico di edifici, impianti e strutture pubbliche e/o ad uso pubblico</t>
  </si>
  <si>
    <t>Titolo del progetto</t>
  </si>
  <si>
    <t>Indice</t>
  </si>
  <si>
    <t>Foglio</t>
  </si>
  <si>
    <t>2. Dati Anagrafici e descrizione del progetto</t>
  </si>
  <si>
    <t>2.Dati anagrafici dell’amministrazione proponente e descrizione del progetto</t>
  </si>
  <si>
    <t>Titolo progetto:</t>
  </si>
  <si>
    <t>Legale Rappresentante</t>
  </si>
  <si>
    <t>Qualifica</t>
  </si>
  <si>
    <t>Cognome</t>
  </si>
  <si>
    <t>Nome</t>
  </si>
  <si>
    <t>Comune di nascita</t>
  </si>
  <si>
    <t>Provincia</t>
  </si>
  <si>
    <t>Via/Piazza</t>
  </si>
  <si>
    <t>n° civ</t>
  </si>
  <si>
    <t>Comune di residenza</t>
  </si>
  <si>
    <t>CAP</t>
  </si>
  <si>
    <t>Telefono fisso</t>
  </si>
  <si>
    <t>PEC</t>
  </si>
  <si>
    <t>E-mail</t>
  </si>
  <si>
    <t>Descrizione sintetica del progetto</t>
  </si>
  <si>
    <t>Specificare:</t>
  </si>
  <si>
    <t>Comune di</t>
  </si>
  <si>
    <t>Altri Comuni Coinvolti</t>
  </si>
  <si>
    <t>Comune Capofila</t>
  </si>
  <si>
    <t>Sindaco</t>
  </si>
  <si>
    <t>Si</t>
  </si>
  <si>
    <t>Delegato</t>
  </si>
  <si>
    <t>No</t>
  </si>
  <si>
    <t>Cofinanziamento</t>
  </si>
  <si>
    <t>Unione o Aggregazione di più Comuni</t>
  </si>
  <si>
    <t>evoluzione tecnologica</t>
  </si>
  <si>
    <t>Pesi % dei criteri di valutazione</t>
  </si>
  <si>
    <t>Indicatori dei criteri di valutazione</t>
  </si>
  <si>
    <t>Punteggio massimo attribuibile</t>
  </si>
  <si>
    <t>Punteggio Proposta</t>
  </si>
  <si>
    <t>Utilità</t>
  </si>
  <si>
    <t>La valutazione verrà effettuata attraverso l'esame del risparmio energetico percentuale atteso (REn%) indicato nella relazione tecnico-illustrativa di cui precedente punto.</t>
  </si>
  <si>
    <r>
      <t>·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Times New Roman"/>
        <family val="1"/>
      </rPr>
      <t>P=45 per REn%&gt;50</t>
    </r>
  </si>
  <si>
    <t>Sostenibilità/durabilità</t>
  </si>
  <si>
    <t>P=0 Cofinanziamento ESCO 51%</t>
  </si>
  <si>
    <t>(attraverso una ESCo certificata ai sensi della norma UNI CEI 11352)</t>
  </si>
  <si>
    <t>P=1 per ogni punto percentuale di cofinanziamento superiore al 51% e fino al 71%</t>
  </si>
  <si>
    <t>P=20 per percentuali di cofinanziamento superiore a 71%</t>
  </si>
  <si>
    <t>Aggregazione di almeno due Comuni:</t>
  </si>
  <si>
    <t>2 punti per ogni Comune dell’Unione o dell’Aggregazione di Comuni per un massimo di 10 punti</t>
  </si>
  <si>
    <t>Efficienza</t>
  </si>
  <si>
    <t>Qualità e sostenibilità tecnica della proposta di progetto:</t>
  </si>
  <si>
    <t>Ottima: punti 20</t>
  </si>
  <si>
    <t>Valutazione Commissione</t>
  </si>
  <si>
    <t>• definizione degli obiettivi;</t>
  </si>
  <si>
    <t>Buona: punti 15</t>
  </si>
  <si>
    <t>• qualità delle tecnologie introdotte e delle procedure di attuazione dell'intervento;</t>
  </si>
  <si>
    <t>Sufficiente: punti 5</t>
  </si>
  <si>
    <t>• qualità dei materiali utilizzati e delle prestazioni ambientali dell’intervento;</t>
  </si>
  <si>
    <t>Mediocre: punti 0</t>
  </si>
  <si>
    <t>• integrazione con sistemi intelligenti di telecontrollo e monitoraggio dei consumi.</t>
  </si>
  <si>
    <t>Innovatività soluzione tecnologiche</t>
  </si>
  <si>
    <t>Presenza di interventi in ottica “smart cities”</t>
  </si>
  <si>
    <t>(in caso di aggregazione o unione di Comuni)</t>
  </si>
  <si>
    <t>interventi di evoluzione tecnologica (Linea C)</t>
  </si>
  <si>
    <t>Capacità del progetto di contribuire alla neutralità carbonica e alla lotta al cambiamento climatico (in termini di riduzione del consumo energetico) *</t>
  </si>
  <si>
    <t>Totale**</t>
  </si>
  <si>
    <t>**Il punteggio massimo attribuibile è pari a 100 punti, il punteggio minimo necessario per l’ammissione a contributo è pari a 60 punti.</t>
  </si>
  <si>
    <t xml:space="preserve">* Ai fini della valutazione dell’istanza verrà considerato il valore medio tra i Comuni appartenenti all’Unione o all’aggregazione temporanea. </t>
  </si>
  <si>
    <t xml:space="preserve">AVVISO PUBBLICO PER IL FINANZIAMENTO DI INTERVENTI DI EFFICIENTAMENTO ENERGETICO E MIGLIORAMENTO EMISSIVO DELLE RETI DI ILLUMINAZIONE PUBBLICA </t>
  </si>
  <si>
    <t>(in caso di singolo Comune)</t>
  </si>
  <si>
    <t>3_Calcolo Punteggio</t>
  </si>
  <si>
    <t>Cronoprogramma dei lavori</t>
  </si>
  <si>
    <t>Fasi</t>
  </si>
  <si>
    <t>Mesi</t>
  </si>
  <si>
    <t>Progettazione</t>
  </si>
  <si>
    <t>Procedure di gara</t>
  </si>
  <si>
    <t>Rendicontazione finale</t>
  </si>
  <si>
    <t>Importo lavori (Comprensivo di oneri per la sicurezza)</t>
  </si>
  <si>
    <t>IVA su lavori</t>
  </si>
  <si>
    <t>Somme a disposizione (Eccetto IVA su Lavori)</t>
  </si>
  <si>
    <t>TOTALE INTERVENTO</t>
  </si>
  <si>
    <t>Contributo richiesto</t>
  </si>
  <si>
    <t>Sintesi quadro economico e Contributo Richiesto</t>
  </si>
  <si>
    <t>Quota a carico del beneficiario/ESCO</t>
  </si>
  <si>
    <t>4. Cronoprogramma e QE</t>
  </si>
  <si>
    <t>5. Dichiarazione</t>
  </si>
  <si>
    <t>Comune capofila</t>
  </si>
  <si>
    <t>Inserire il valore determinato attraverso l'allegato B.1 (In caso di aggregazione di Comuni inserire la media dei diversi valori calcolati)</t>
  </si>
  <si>
    <t>Istruzioni per la compilazione:</t>
  </si>
  <si>
    <t>Sintesi quadro economico e Contributo Richiesto totale intervento</t>
  </si>
  <si>
    <t>4_Cronoprogramma e QE</t>
  </si>
  <si>
    <t>Allegato B– Formulario di progetto</t>
  </si>
  <si>
    <t>PR CALABRIA FESR-FSE 2021-2027</t>
  </si>
  <si>
    <t>% Cofinanziamento ESCo (almeno 51%)</t>
  </si>
  <si>
    <t>Verranno attribuiti 0 punti per risparmio percentuale minore del 30%, sino ad un massimo di 45 punti secondo la seguente modalità di valutazione:</t>
  </si>
  <si>
    <r>
      <t>·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Times New Roman"/>
        <family val="1"/>
      </rPr>
      <t>P=0 per REn %&lt;30%</t>
    </r>
  </si>
  <si>
    <r>
      <t>·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Times New Roman"/>
        <family val="1"/>
      </rPr>
      <t xml:space="preserve">P= 2+43*(REn%-30)/20 per 30%&lt;=REn%&lt;=50  </t>
    </r>
  </si>
  <si>
    <t>Esecuzione dei lavori</t>
  </si>
  <si>
    <t>Ultimazione del lavori e collaudo</t>
  </si>
  <si>
    <t>X</t>
  </si>
  <si>
    <t>Avvio del progetto 
(Data stipula Convenzione)</t>
  </si>
  <si>
    <t>In caso di aggregazione o raggruppamento di Comuni
riportare il cronoprogramma dell'intero progetto</t>
  </si>
  <si>
    <t>Cellulare</t>
  </si>
  <si>
    <t>Numero Comuni coinvolti compreso il capofila</t>
  </si>
  <si>
    <t xml:space="preserve">Compilare le sole parti in Verde.
Il presente  formulario dovrà essere compilato dal legale rappresentante del Comune in forma singola o dal legale rappresentante del Raggruppamento di Comuni/Unione di Comuni			
Il presente formulario di progetto dovrà essere prodotto in formato excel e in PDF sottoscritto digitalmente dal legale rappresentante del Comune in forma singola o dal legale rappresentante del Raggruppamento di Comuni/Unione di Comuni			
Al presente formulario dovrà allegato il modello di calcolo (allegato B_1) compilato (in formato excel e PDF sottoscritto digitalmente) da ogni Comune partecipante all'avviso sia in forma singola che in caso di Raggruppamenti o Unioni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</si>
</sst>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\ [$€-410]_-;\-* #,##0.00\ [$€-410]_-;_-* &quot;-&quot;??\ [$€-410]_-;_-@_-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u/>
      <sz val="11"/>
      <color theme="1"/>
      <name val="Calibri"/>
      <family val="2"/>
    </font>
    <font>
      <sz val="14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4" xfId="0" applyBorder="1" applyAlignment="1">
      <alignment vertical="center"/>
    </xf>
    <xf numFmtId="0" fontId="0" fillId="2" borderId="4" xfId="0" applyFill="1" applyBorder="1"/>
    <xf numFmtId="0" fontId="3" fillId="0" borderId="4" xfId="0" applyFont="1" applyBorder="1"/>
    <xf numFmtId="0" fontId="0" fillId="0" borderId="0" xfId="0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0" fillId="2" borderId="0" xfId="0" applyFill="1" applyAlignment="1">
      <alignment horizontal="center"/>
    </xf>
    <xf numFmtId="0" fontId="0" fillId="4" borderId="19" xfId="0" applyFill="1" applyBorder="1" applyAlignment="1">
      <alignment vertical="center"/>
    </xf>
    <xf numFmtId="0" fontId="0" fillId="4" borderId="20" xfId="0" applyFill="1" applyBorder="1"/>
    <xf numFmtId="0" fontId="0" fillId="4" borderId="23" xfId="0" applyFill="1" applyBorder="1"/>
    <xf numFmtId="9" fontId="0" fillId="0" borderId="0" xfId="1" applyFont="1"/>
    <xf numFmtId="2" fontId="0" fillId="0" borderId="0" xfId="0" applyNumberFormat="1"/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 indent="2"/>
    </xf>
    <xf numFmtId="0" fontId="14" fillId="0" borderId="6" xfId="0" applyFont="1" applyBorder="1" applyAlignment="1">
      <alignment horizontal="left" vertical="center" wrapText="1" indent="1"/>
    </xf>
    <xf numFmtId="0" fontId="14" fillId="0" borderId="33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/>
    </xf>
    <xf numFmtId="9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2" fillId="0" borderId="23" xfId="0" applyFont="1" applyBorder="1" applyAlignment="1">
      <alignment horizontal="justify" vertical="center" wrapText="1"/>
    </xf>
    <xf numFmtId="0" fontId="0" fillId="0" borderId="23" xfId="0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12" fillId="0" borderId="25" xfId="0" applyFont="1" applyBorder="1" applyAlignment="1">
      <alignment vertical="center"/>
    </xf>
    <xf numFmtId="9" fontId="12" fillId="0" borderId="33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4" borderId="40" xfId="0" applyFill="1" applyBorder="1"/>
    <xf numFmtId="0" fontId="0" fillId="4" borderId="45" xfId="0" applyFill="1" applyBorder="1"/>
    <xf numFmtId="0" fontId="0" fillId="4" borderId="39" xfId="0" applyFill="1" applyBorder="1"/>
    <xf numFmtId="0" fontId="0" fillId="4" borderId="47" xfId="0" applyFill="1" applyBorder="1"/>
    <xf numFmtId="0" fontId="0" fillId="4" borderId="6" xfId="0" applyFill="1" applyBorder="1"/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37" xfId="0" applyFill="1" applyBorder="1" applyAlignment="1" applyProtection="1">
      <alignment horizontal="center"/>
      <protection locked="0"/>
    </xf>
    <xf numFmtId="0" fontId="16" fillId="4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left"/>
    </xf>
    <xf numFmtId="0" fontId="9" fillId="0" borderId="0" xfId="0" applyFont="1"/>
    <xf numFmtId="0" fontId="18" fillId="3" borderId="6" xfId="0" applyFont="1" applyFill="1" applyBorder="1" applyAlignment="1" applyProtection="1">
      <alignment horizontal="center" vertical="center" wrapText="1"/>
      <protection locked="0"/>
    </xf>
    <xf numFmtId="0" fontId="16" fillId="0" borderId="50" xfId="0" applyFont="1" applyBorder="1" applyAlignment="1">
      <alignment horizontal="center" vertical="center" wrapText="1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7" fillId="4" borderId="23" xfId="0" applyFont="1" applyFill="1" applyBorder="1" applyAlignment="1">
      <alignment horizontal="left" vertical="center" wrapText="1"/>
    </xf>
    <xf numFmtId="0" fontId="0" fillId="4" borderId="40" xfId="0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10" fillId="4" borderId="12" xfId="0" applyFont="1" applyFill="1" applyBorder="1"/>
    <xf numFmtId="0" fontId="10" fillId="4" borderId="13" xfId="0" applyFont="1" applyFill="1" applyBorder="1"/>
    <xf numFmtId="0" fontId="10" fillId="4" borderId="14" xfId="0" applyFont="1" applyFill="1" applyBorder="1"/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21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37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22" fillId="3" borderId="6" xfId="2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22" fillId="3" borderId="16" xfId="2" applyNumberFormat="1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41" xfId="0" applyFont="1" applyFill="1" applyBorder="1" applyAlignment="1" applyProtection="1">
      <alignment horizontal="center"/>
      <protection locked="0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4" borderId="46" xfId="0" applyFill="1" applyBorder="1" applyAlignment="1">
      <alignment horizontal="left"/>
    </xf>
    <xf numFmtId="0" fontId="0" fillId="4" borderId="6" xfId="0" applyFill="1" applyBorder="1" applyAlignment="1">
      <alignment horizontal="center" vertical="center" wrapText="1"/>
    </xf>
    <xf numFmtId="10" fontId="23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" xfId="2" applyNumberFormat="1" applyFill="1" applyBorder="1" applyAlignment="1" applyProtection="1">
      <alignment horizontal="center"/>
      <protection locked="0"/>
    </xf>
    <xf numFmtId="0" fontId="11" fillId="3" borderId="38" xfId="2" applyNumberFormat="1" applyFill="1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0" fontId="0" fillId="3" borderId="48" xfId="0" applyFill="1" applyBorder="1" applyAlignment="1" applyProtection="1">
      <alignment horizontal="center"/>
      <protection locked="0"/>
    </xf>
    <xf numFmtId="0" fontId="0" fillId="4" borderId="20" xfId="0" applyFill="1" applyBorder="1" applyAlignment="1">
      <alignment horizontal="left"/>
    </xf>
    <xf numFmtId="0" fontId="0" fillId="3" borderId="26" xfId="0" applyFill="1" applyBorder="1" applyAlignment="1" applyProtection="1">
      <alignment horizontal="left" vertical="top"/>
      <protection locked="0"/>
    </xf>
    <xf numFmtId="0" fontId="0" fillId="3" borderId="27" xfId="0" applyFill="1" applyBorder="1" applyAlignment="1" applyProtection="1">
      <alignment horizontal="left" vertical="top"/>
      <protection locked="0"/>
    </xf>
    <xf numFmtId="0" fontId="0" fillId="3" borderId="28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29" xfId="0" applyFill="1" applyBorder="1" applyAlignment="1" applyProtection="1">
      <alignment horizontal="left" vertical="top"/>
      <protection locked="0"/>
    </xf>
    <xf numFmtId="0" fontId="0" fillId="3" borderId="30" xfId="0" applyFill="1" applyBorder="1" applyAlignment="1" applyProtection="1">
      <alignment horizontal="left" vertical="top"/>
      <protection locked="0"/>
    </xf>
    <xf numFmtId="0" fontId="0" fillId="3" borderId="31" xfId="0" applyFill="1" applyBorder="1" applyAlignment="1" applyProtection="1">
      <alignment horizontal="left" vertical="top"/>
      <protection locked="0"/>
    </xf>
    <xf numFmtId="0" fontId="0" fillId="4" borderId="23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3" borderId="51" xfId="0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0" fillId="3" borderId="28" xfId="0" applyFill="1" applyBorder="1" applyAlignment="1" applyProtection="1">
      <alignment horizontal="center" vertical="center" wrapText="1"/>
      <protection locked="0"/>
    </xf>
    <xf numFmtId="9" fontId="12" fillId="0" borderId="6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9" fontId="12" fillId="0" borderId="33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 vertical="center"/>
    </xf>
    <xf numFmtId="0" fontId="10" fillId="4" borderId="12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2" fillId="0" borderId="23" xfId="0" applyFont="1" applyBorder="1" applyAlignment="1">
      <alignment horizontal="justify" vertical="center"/>
    </xf>
    <xf numFmtId="0" fontId="12" fillId="0" borderId="25" xfId="0" applyFont="1" applyBorder="1" applyAlignment="1">
      <alignment horizontal="justify" vertical="center"/>
    </xf>
    <xf numFmtId="0" fontId="10" fillId="4" borderId="56" xfId="0" applyFont="1" applyFill="1" applyBorder="1" applyAlignment="1">
      <alignment horizontal="left"/>
    </xf>
    <xf numFmtId="0" fontId="0" fillId="0" borderId="54" xfId="0" applyBorder="1" applyAlignment="1">
      <alignment horizontal="left"/>
    </xf>
    <xf numFmtId="0" fontId="3" fillId="4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5" fontId="0" fillId="4" borderId="6" xfId="0" applyNumberFormat="1" applyFill="1" applyBorder="1" applyAlignment="1">
      <alignment horizontal="center"/>
    </xf>
    <xf numFmtId="0" fontId="16" fillId="4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4" borderId="51" xfId="0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4" borderId="23" xfId="0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65" fontId="0" fillId="4" borderId="33" xfId="0" applyNumberForma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9" fillId="2" borderId="0" xfId="0" applyFont="1" applyFill="1"/>
    <xf numFmtId="0" fontId="25" fillId="0" borderId="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2" fillId="2" borderId="0" xfId="0" applyFont="1" applyFill="1" applyBorder="1"/>
    <xf numFmtId="0" fontId="23" fillId="3" borderId="0" xfId="0" applyFont="1" applyFill="1" applyAlignment="1" applyProtection="1">
      <alignment horizontal="center"/>
      <protection locked="0"/>
    </xf>
    <xf numFmtId="0" fontId="23" fillId="3" borderId="6" xfId="0" applyFont="1" applyFill="1" applyBorder="1" applyAlignment="1" applyProtection="1">
      <alignment horizontal="center" vertical="center"/>
      <protection locked="0"/>
    </xf>
    <xf numFmtId="0" fontId="23" fillId="3" borderId="16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top" wrapText="1"/>
    </xf>
    <xf numFmtId="0" fontId="0" fillId="0" borderId="0" xfId="0" applyBorder="1"/>
    <xf numFmtId="0" fontId="2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31" xfId="0" applyBorder="1"/>
    <xf numFmtId="164" fontId="2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21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21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/>
      <protection locked="0"/>
    </xf>
  </cellXfs>
  <cellStyles count="3">
    <cellStyle name="Collegamento ipertestuale" xfId="2" builtinId="8"/>
    <cellStyle name="Normale" xfId="0" builtinId="0"/>
    <cellStyle name="Percentuale" xfId="1" builtinId="5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1095375</xdr:colOff>
      <xdr:row>0</xdr:row>
      <xdr:rowOff>60763</xdr:rowOff>
    </xdr:from>
    <xdr:to>
      <xdr:col>3</xdr:col>
      <xdr:colOff>600075</xdr:colOff>
      <xdr:row>1</xdr:row>
      <xdr:rowOff>320566</xdr:rowOff>
    </xdr:to>
    <xdr:pic>
      <xdr:nvPicPr>
        <xdr:cNvPr id="2" name="Immagine 12">
          <a:extLst>
            <a:ext uri="{FF2B5EF4-FFF2-40B4-BE49-F238E27FC236}">
              <a16:creationId xmlns:a16="http://schemas.microsoft.com/office/drawing/2014/main" id="{A0384CBC-3927-46AC-BA70-8D4376E9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60763"/>
          <a:ext cx="4391025" cy="1117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P32"/>
  <sheetViews>
    <sheetView tabSelected="1" workbookViewId="0">
      <selection activeCell="A32" sqref="A32:D32"/>
    </sheetView>
  </sheetViews>
  <sheetFormatPr defaultRowHeight="15" x14ac:dyDescent="0.25"/>
  <cols>
    <col min="1" max="1" width="23.7109375" style="14" customWidth="1"/>
    <col min="2" max="2" width="10.7109375" style="14" customWidth="1"/>
    <col min="3" max="3" width="38.85546875" style="14" customWidth="1"/>
    <col min="4" max="4" width="20.5703125" style="14" customWidth="1"/>
    <col min="5" max="5" width="1.140625" style="14" customWidth="1"/>
    <col min="6" max="6" width="9.140625" style="14"/>
    <col min="7" max="7" width="9.7109375" style="14" bestFit="1" customWidth="1"/>
    <col min="8" max="250" width="9.140625" style="14"/>
    <col min="251" max="251" width="28" style="14" customWidth="1"/>
    <col min="252" max="252" width="24.5703125" style="14" customWidth="1"/>
    <col min="253" max="253" width="32.140625" style="14" customWidth="1"/>
    <col min="254" max="254" width="7.5703125" style="14" customWidth="1"/>
    <col min="255" max="256" width="9.140625" style="14"/>
    <col min="257" max="257" width="7.42578125" style="14" customWidth="1"/>
    <col min="258" max="258" width="9.7109375" style="14" bestFit="1" customWidth="1"/>
    <col min="259" max="260" width="9.140625" style="14"/>
    <col min="261" max="261" width="6.7109375" style="14" customWidth="1"/>
    <col min="262" max="262" width="9.140625" style="14"/>
    <col min="263" max="263" width="9.7109375" style="14" bestFit="1" customWidth="1"/>
    <col min="264" max="506" width="9.140625" style="14"/>
    <col min="507" max="507" width="28" style="14" customWidth="1"/>
    <col min="508" max="508" width="24.5703125" style="14" customWidth="1"/>
    <col min="509" max="509" width="32.140625" style="14" customWidth="1"/>
    <col min="510" max="510" width="7.5703125" style="14" customWidth="1"/>
    <col min="511" max="512" width="9.140625" style="14"/>
    <col min="513" max="513" width="7.42578125" style="14" customWidth="1"/>
    <col min="514" max="514" width="9.7109375" style="14" bestFit="1" customWidth="1"/>
    <col min="515" max="516" width="9.140625" style="14"/>
    <col min="517" max="517" width="6.7109375" style="14" customWidth="1"/>
    <col min="518" max="518" width="9.140625" style="14"/>
    <col min="519" max="519" width="9.7109375" style="14" bestFit="1" customWidth="1"/>
    <col min="520" max="762" width="9.140625" style="14"/>
    <col min="763" max="763" width="28" style="14" customWidth="1"/>
    <col min="764" max="764" width="24.5703125" style="14" customWidth="1"/>
    <col min="765" max="765" width="32.140625" style="14" customWidth="1"/>
    <col min="766" max="766" width="7.5703125" style="14" customWidth="1"/>
    <col min="767" max="768" width="9.140625" style="14"/>
    <col min="769" max="769" width="7.42578125" style="14" customWidth="1"/>
    <col min="770" max="770" width="9.7109375" style="14" bestFit="1" customWidth="1"/>
    <col min="771" max="772" width="9.140625" style="14"/>
    <col min="773" max="773" width="6.7109375" style="14" customWidth="1"/>
    <col min="774" max="774" width="9.140625" style="14"/>
    <col min="775" max="775" width="9.7109375" style="14" bestFit="1" customWidth="1"/>
    <col min="776" max="1018" width="9.140625" style="14"/>
    <col min="1019" max="1019" width="28" style="14" customWidth="1"/>
    <col min="1020" max="1020" width="24.5703125" style="14" customWidth="1"/>
    <col min="1021" max="1021" width="32.140625" style="14" customWidth="1"/>
    <col min="1022" max="1022" width="7.5703125" style="14" customWidth="1"/>
    <col min="1023" max="1024" width="9.140625" style="14"/>
    <col min="1025" max="1025" width="7.42578125" style="14" customWidth="1"/>
    <col min="1026" max="1026" width="9.7109375" style="14" bestFit="1" customWidth="1"/>
    <col min="1027" max="1028" width="9.140625" style="14"/>
    <col min="1029" max="1029" width="6.7109375" style="14" customWidth="1"/>
    <col min="1030" max="1030" width="9.140625" style="14"/>
    <col min="1031" max="1031" width="9.7109375" style="14" bestFit="1" customWidth="1"/>
    <col min="1032" max="1274" width="9.140625" style="14"/>
    <col min="1275" max="1275" width="28" style="14" customWidth="1"/>
    <col min="1276" max="1276" width="24.5703125" style="14" customWidth="1"/>
    <col min="1277" max="1277" width="32.140625" style="14" customWidth="1"/>
    <col min="1278" max="1278" width="7.5703125" style="14" customWidth="1"/>
    <col min="1279" max="1280" width="9.140625" style="14"/>
    <col min="1281" max="1281" width="7.42578125" style="14" customWidth="1"/>
    <col min="1282" max="1282" width="9.7109375" style="14" bestFit="1" customWidth="1"/>
    <col min="1283" max="1284" width="9.140625" style="14"/>
    <col min="1285" max="1285" width="6.7109375" style="14" customWidth="1"/>
    <col min="1286" max="1286" width="9.140625" style="14"/>
    <col min="1287" max="1287" width="9.7109375" style="14" bestFit="1" customWidth="1"/>
    <col min="1288" max="1530" width="9.140625" style="14"/>
    <col min="1531" max="1531" width="28" style="14" customWidth="1"/>
    <col min="1532" max="1532" width="24.5703125" style="14" customWidth="1"/>
    <col min="1533" max="1533" width="32.140625" style="14" customWidth="1"/>
    <col min="1534" max="1534" width="7.5703125" style="14" customWidth="1"/>
    <col min="1535" max="1536" width="9.140625" style="14"/>
    <col min="1537" max="1537" width="7.42578125" style="14" customWidth="1"/>
    <col min="1538" max="1538" width="9.7109375" style="14" bestFit="1" customWidth="1"/>
    <col min="1539" max="1540" width="9.140625" style="14"/>
    <col min="1541" max="1541" width="6.7109375" style="14" customWidth="1"/>
    <col min="1542" max="1542" width="9.140625" style="14"/>
    <col min="1543" max="1543" width="9.7109375" style="14" bestFit="1" customWidth="1"/>
    <col min="1544" max="1786" width="9.140625" style="14"/>
    <col min="1787" max="1787" width="28" style="14" customWidth="1"/>
    <col min="1788" max="1788" width="24.5703125" style="14" customWidth="1"/>
    <col min="1789" max="1789" width="32.140625" style="14" customWidth="1"/>
    <col min="1790" max="1790" width="7.5703125" style="14" customWidth="1"/>
    <col min="1791" max="1792" width="9.140625" style="14"/>
    <col min="1793" max="1793" width="7.42578125" style="14" customWidth="1"/>
    <col min="1794" max="1794" width="9.7109375" style="14" bestFit="1" customWidth="1"/>
    <col min="1795" max="1796" width="9.140625" style="14"/>
    <col min="1797" max="1797" width="6.7109375" style="14" customWidth="1"/>
    <col min="1798" max="1798" width="9.140625" style="14"/>
    <col min="1799" max="1799" width="9.7109375" style="14" bestFit="1" customWidth="1"/>
    <col min="1800" max="2042" width="9.140625" style="14"/>
    <col min="2043" max="2043" width="28" style="14" customWidth="1"/>
    <col min="2044" max="2044" width="24.5703125" style="14" customWidth="1"/>
    <col min="2045" max="2045" width="32.140625" style="14" customWidth="1"/>
    <col min="2046" max="2046" width="7.5703125" style="14" customWidth="1"/>
    <col min="2047" max="2048" width="9.140625" style="14"/>
    <col min="2049" max="2049" width="7.42578125" style="14" customWidth="1"/>
    <col min="2050" max="2050" width="9.7109375" style="14" bestFit="1" customWidth="1"/>
    <col min="2051" max="2052" width="9.140625" style="14"/>
    <col min="2053" max="2053" width="6.7109375" style="14" customWidth="1"/>
    <col min="2054" max="2054" width="9.140625" style="14"/>
    <col min="2055" max="2055" width="9.7109375" style="14" bestFit="1" customWidth="1"/>
    <col min="2056" max="2298" width="9.140625" style="14"/>
    <col min="2299" max="2299" width="28" style="14" customWidth="1"/>
    <col min="2300" max="2300" width="24.5703125" style="14" customWidth="1"/>
    <col min="2301" max="2301" width="32.140625" style="14" customWidth="1"/>
    <col min="2302" max="2302" width="7.5703125" style="14" customWidth="1"/>
    <col min="2303" max="2304" width="9.140625" style="14"/>
    <col min="2305" max="2305" width="7.42578125" style="14" customWidth="1"/>
    <col min="2306" max="2306" width="9.7109375" style="14" bestFit="1" customWidth="1"/>
    <col min="2307" max="2308" width="9.140625" style="14"/>
    <col min="2309" max="2309" width="6.7109375" style="14" customWidth="1"/>
    <col min="2310" max="2310" width="9.140625" style="14"/>
    <col min="2311" max="2311" width="9.7109375" style="14" bestFit="1" customWidth="1"/>
    <col min="2312" max="2554" width="9.140625" style="14"/>
    <col min="2555" max="2555" width="28" style="14" customWidth="1"/>
    <col min="2556" max="2556" width="24.5703125" style="14" customWidth="1"/>
    <col min="2557" max="2557" width="32.140625" style="14" customWidth="1"/>
    <col min="2558" max="2558" width="7.5703125" style="14" customWidth="1"/>
    <col min="2559" max="2560" width="9.140625" style="14"/>
    <col min="2561" max="2561" width="7.42578125" style="14" customWidth="1"/>
    <col min="2562" max="2562" width="9.7109375" style="14" bestFit="1" customWidth="1"/>
    <col min="2563" max="2564" width="9.140625" style="14"/>
    <col min="2565" max="2565" width="6.7109375" style="14" customWidth="1"/>
    <col min="2566" max="2566" width="9.140625" style="14"/>
    <col min="2567" max="2567" width="9.7109375" style="14" bestFit="1" customWidth="1"/>
    <col min="2568" max="2810" width="9.140625" style="14"/>
    <col min="2811" max="2811" width="28" style="14" customWidth="1"/>
    <col min="2812" max="2812" width="24.5703125" style="14" customWidth="1"/>
    <col min="2813" max="2813" width="32.140625" style="14" customWidth="1"/>
    <col min="2814" max="2814" width="7.5703125" style="14" customWidth="1"/>
    <col min="2815" max="2816" width="9.140625" style="14"/>
    <col min="2817" max="2817" width="7.42578125" style="14" customWidth="1"/>
    <col min="2818" max="2818" width="9.7109375" style="14" bestFit="1" customWidth="1"/>
    <col min="2819" max="2820" width="9.140625" style="14"/>
    <col min="2821" max="2821" width="6.7109375" style="14" customWidth="1"/>
    <col min="2822" max="2822" width="9.140625" style="14"/>
    <col min="2823" max="2823" width="9.7109375" style="14" bestFit="1" customWidth="1"/>
    <col min="2824" max="3066" width="9.140625" style="14"/>
    <col min="3067" max="3067" width="28" style="14" customWidth="1"/>
    <col min="3068" max="3068" width="24.5703125" style="14" customWidth="1"/>
    <col min="3069" max="3069" width="32.140625" style="14" customWidth="1"/>
    <col min="3070" max="3070" width="7.5703125" style="14" customWidth="1"/>
    <col min="3071" max="3072" width="9.140625" style="14"/>
    <col min="3073" max="3073" width="7.42578125" style="14" customWidth="1"/>
    <col min="3074" max="3074" width="9.7109375" style="14" bestFit="1" customWidth="1"/>
    <col min="3075" max="3076" width="9.140625" style="14"/>
    <col min="3077" max="3077" width="6.7109375" style="14" customWidth="1"/>
    <col min="3078" max="3078" width="9.140625" style="14"/>
    <col min="3079" max="3079" width="9.7109375" style="14" bestFit="1" customWidth="1"/>
    <col min="3080" max="3322" width="9.140625" style="14"/>
    <col min="3323" max="3323" width="28" style="14" customWidth="1"/>
    <col min="3324" max="3324" width="24.5703125" style="14" customWidth="1"/>
    <col min="3325" max="3325" width="32.140625" style="14" customWidth="1"/>
    <col min="3326" max="3326" width="7.5703125" style="14" customWidth="1"/>
    <col min="3327" max="3328" width="9.140625" style="14"/>
    <col min="3329" max="3329" width="7.42578125" style="14" customWidth="1"/>
    <col min="3330" max="3330" width="9.7109375" style="14" bestFit="1" customWidth="1"/>
    <col min="3331" max="3332" width="9.140625" style="14"/>
    <col min="3333" max="3333" width="6.7109375" style="14" customWidth="1"/>
    <col min="3334" max="3334" width="9.140625" style="14"/>
    <col min="3335" max="3335" width="9.7109375" style="14" bestFit="1" customWidth="1"/>
    <col min="3336" max="3578" width="9.140625" style="14"/>
    <col min="3579" max="3579" width="28" style="14" customWidth="1"/>
    <col min="3580" max="3580" width="24.5703125" style="14" customWidth="1"/>
    <col min="3581" max="3581" width="32.140625" style="14" customWidth="1"/>
    <col min="3582" max="3582" width="7.5703125" style="14" customWidth="1"/>
    <col min="3583" max="3584" width="9.140625" style="14"/>
    <col min="3585" max="3585" width="7.42578125" style="14" customWidth="1"/>
    <col min="3586" max="3586" width="9.7109375" style="14" bestFit="1" customWidth="1"/>
    <col min="3587" max="3588" width="9.140625" style="14"/>
    <col min="3589" max="3589" width="6.7109375" style="14" customWidth="1"/>
    <col min="3590" max="3590" width="9.140625" style="14"/>
    <col min="3591" max="3591" width="9.7109375" style="14" bestFit="1" customWidth="1"/>
    <col min="3592" max="3834" width="9.140625" style="14"/>
    <col min="3835" max="3835" width="28" style="14" customWidth="1"/>
    <col min="3836" max="3836" width="24.5703125" style="14" customWidth="1"/>
    <col min="3837" max="3837" width="32.140625" style="14" customWidth="1"/>
    <col min="3838" max="3838" width="7.5703125" style="14" customWidth="1"/>
    <col min="3839" max="3840" width="9.140625" style="14"/>
    <col min="3841" max="3841" width="7.42578125" style="14" customWidth="1"/>
    <col min="3842" max="3842" width="9.7109375" style="14" bestFit="1" customWidth="1"/>
    <col min="3843" max="3844" width="9.140625" style="14"/>
    <col min="3845" max="3845" width="6.7109375" style="14" customWidth="1"/>
    <col min="3846" max="3846" width="9.140625" style="14"/>
    <col min="3847" max="3847" width="9.7109375" style="14" bestFit="1" customWidth="1"/>
    <col min="3848" max="4090" width="9.140625" style="14"/>
    <col min="4091" max="4091" width="28" style="14" customWidth="1"/>
    <col min="4092" max="4092" width="24.5703125" style="14" customWidth="1"/>
    <col min="4093" max="4093" width="32.140625" style="14" customWidth="1"/>
    <col min="4094" max="4094" width="7.5703125" style="14" customWidth="1"/>
    <col min="4095" max="4096" width="9.140625" style="14"/>
    <col min="4097" max="4097" width="7.42578125" style="14" customWidth="1"/>
    <col min="4098" max="4098" width="9.7109375" style="14" bestFit="1" customWidth="1"/>
    <col min="4099" max="4100" width="9.140625" style="14"/>
    <col min="4101" max="4101" width="6.7109375" style="14" customWidth="1"/>
    <col min="4102" max="4102" width="9.140625" style="14"/>
    <col min="4103" max="4103" width="9.7109375" style="14" bestFit="1" customWidth="1"/>
    <col min="4104" max="4346" width="9.140625" style="14"/>
    <col min="4347" max="4347" width="28" style="14" customWidth="1"/>
    <col min="4348" max="4348" width="24.5703125" style="14" customWidth="1"/>
    <col min="4349" max="4349" width="32.140625" style="14" customWidth="1"/>
    <col min="4350" max="4350" width="7.5703125" style="14" customWidth="1"/>
    <col min="4351" max="4352" width="9.140625" style="14"/>
    <col min="4353" max="4353" width="7.42578125" style="14" customWidth="1"/>
    <col min="4354" max="4354" width="9.7109375" style="14" bestFit="1" customWidth="1"/>
    <col min="4355" max="4356" width="9.140625" style="14"/>
    <col min="4357" max="4357" width="6.7109375" style="14" customWidth="1"/>
    <col min="4358" max="4358" width="9.140625" style="14"/>
    <col min="4359" max="4359" width="9.7109375" style="14" bestFit="1" customWidth="1"/>
    <col min="4360" max="4602" width="9.140625" style="14"/>
    <col min="4603" max="4603" width="28" style="14" customWidth="1"/>
    <col min="4604" max="4604" width="24.5703125" style="14" customWidth="1"/>
    <col min="4605" max="4605" width="32.140625" style="14" customWidth="1"/>
    <col min="4606" max="4606" width="7.5703125" style="14" customWidth="1"/>
    <col min="4607" max="4608" width="9.140625" style="14"/>
    <col min="4609" max="4609" width="7.42578125" style="14" customWidth="1"/>
    <col min="4610" max="4610" width="9.7109375" style="14" bestFit="1" customWidth="1"/>
    <col min="4611" max="4612" width="9.140625" style="14"/>
    <col min="4613" max="4613" width="6.7109375" style="14" customWidth="1"/>
    <col min="4614" max="4614" width="9.140625" style="14"/>
    <col min="4615" max="4615" width="9.7109375" style="14" bestFit="1" customWidth="1"/>
    <col min="4616" max="4858" width="9.140625" style="14"/>
    <col min="4859" max="4859" width="28" style="14" customWidth="1"/>
    <col min="4860" max="4860" width="24.5703125" style="14" customWidth="1"/>
    <col min="4861" max="4861" width="32.140625" style="14" customWidth="1"/>
    <col min="4862" max="4862" width="7.5703125" style="14" customWidth="1"/>
    <col min="4863" max="4864" width="9.140625" style="14"/>
    <col min="4865" max="4865" width="7.42578125" style="14" customWidth="1"/>
    <col min="4866" max="4866" width="9.7109375" style="14" bestFit="1" customWidth="1"/>
    <col min="4867" max="4868" width="9.140625" style="14"/>
    <col min="4869" max="4869" width="6.7109375" style="14" customWidth="1"/>
    <col min="4870" max="4870" width="9.140625" style="14"/>
    <col min="4871" max="4871" width="9.7109375" style="14" bestFit="1" customWidth="1"/>
    <col min="4872" max="5114" width="9.140625" style="14"/>
    <col min="5115" max="5115" width="28" style="14" customWidth="1"/>
    <col min="5116" max="5116" width="24.5703125" style="14" customWidth="1"/>
    <col min="5117" max="5117" width="32.140625" style="14" customWidth="1"/>
    <col min="5118" max="5118" width="7.5703125" style="14" customWidth="1"/>
    <col min="5119" max="5120" width="9.140625" style="14"/>
    <col min="5121" max="5121" width="7.42578125" style="14" customWidth="1"/>
    <col min="5122" max="5122" width="9.7109375" style="14" bestFit="1" customWidth="1"/>
    <col min="5123" max="5124" width="9.140625" style="14"/>
    <col min="5125" max="5125" width="6.7109375" style="14" customWidth="1"/>
    <col min="5126" max="5126" width="9.140625" style="14"/>
    <col min="5127" max="5127" width="9.7109375" style="14" bestFit="1" customWidth="1"/>
    <col min="5128" max="5370" width="9.140625" style="14"/>
    <col min="5371" max="5371" width="28" style="14" customWidth="1"/>
    <col min="5372" max="5372" width="24.5703125" style="14" customWidth="1"/>
    <col min="5373" max="5373" width="32.140625" style="14" customWidth="1"/>
    <col min="5374" max="5374" width="7.5703125" style="14" customWidth="1"/>
    <col min="5375" max="5376" width="9.140625" style="14"/>
    <col min="5377" max="5377" width="7.42578125" style="14" customWidth="1"/>
    <col min="5378" max="5378" width="9.7109375" style="14" bestFit="1" customWidth="1"/>
    <col min="5379" max="5380" width="9.140625" style="14"/>
    <col min="5381" max="5381" width="6.7109375" style="14" customWidth="1"/>
    <col min="5382" max="5382" width="9.140625" style="14"/>
    <col min="5383" max="5383" width="9.7109375" style="14" bestFit="1" customWidth="1"/>
    <col min="5384" max="5626" width="9.140625" style="14"/>
    <col min="5627" max="5627" width="28" style="14" customWidth="1"/>
    <col min="5628" max="5628" width="24.5703125" style="14" customWidth="1"/>
    <col min="5629" max="5629" width="32.140625" style="14" customWidth="1"/>
    <col min="5630" max="5630" width="7.5703125" style="14" customWidth="1"/>
    <col min="5631" max="5632" width="9.140625" style="14"/>
    <col min="5633" max="5633" width="7.42578125" style="14" customWidth="1"/>
    <col min="5634" max="5634" width="9.7109375" style="14" bestFit="1" customWidth="1"/>
    <col min="5635" max="5636" width="9.140625" style="14"/>
    <col min="5637" max="5637" width="6.7109375" style="14" customWidth="1"/>
    <col min="5638" max="5638" width="9.140625" style="14"/>
    <col min="5639" max="5639" width="9.7109375" style="14" bestFit="1" customWidth="1"/>
    <col min="5640" max="5882" width="9.140625" style="14"/>
    <col min="5883" max="5883" width="28" style="14" customWidth="1"/>
    <col min="5884" max="5884" width="24.5703125" style="14" customWidth="1"/>
    <col min="5885" max="5885" width="32.140625" style="14" customWidth="1"/>
    <col min="5886" max="5886" width="7.5703125" style="14" customWidth="1"/>
    <col min="5887" max="5888" width="9.140625" style="14"/>
    <col min="5889" max="5889" width="7.42578125" style="14" customWidth="1"/>
    <col min="5890" max="5890" width="9.7109375" style="14" bestFit="1" customWidth="1"/>
    <col min="5891" max="5892" width="9.140625" style="14"/>
    <col min="5893" max="5893" width="6.7109375" style="14" customWidth="1"/>
    <col min="5894" max="5894" width="9.140625" style="14"/>
    <col min="5895" max="5895" width="9.7109375" style="14" bestFit="1" customWidth="1"/>
    <col min="5896" max="6138" width="9.140625" style="14"/>
    <col min="6139" max="6139" width="28" style="14" customWidth="1"/>
    <col min="6140" max="6140" width="24.5703125" style="14" customWidth="1"/>
    <col min="6141" max="6141" width="32.140625" style="14" customWidth="1"/>
    <col min="6142" max="6142" width="7.5703125" style="14" customWidth="1"/>
    <col min="6143" max="6144" width="9.140625" style="14"/>
    <col min="6145" max="6145" width="7.42578125" style="14" customWidth="1"/>
    <col min="6146" max="6146" width="9.7109375" style="14" bestFit="1" customWidth="1"/>
    <col min="6147" max="6148" width="9.140625" style="14"/>
    <col min="6149" max="6149" width="6.7109375" style="14" customWidth="1"/>
    <col min="6150" max="6150" width="9.140625" style="14"/>
    <col min="6151" max="6151" width="9.7109375" style="14" bestFit="1" customWidth="1"/>
    <col min="6152" max="6394" width="9.140625" style="14"/>
    <col min="6395" max="6395" width="28" style="14" customWidth="1"/>
    <col min="6396" max="6396" width="24.5703125" style="14" customWidth="1"/>
    <col min="6397" max="6397" width="32.140625" style="14" customWidth="1"/>
    <col min="6398" max="6398" width="7.5703125" style="14" customWidth="1"/>
    <col min="6399" max="6400" width="9.140625" style="14"/>
    <col min="6401" max="6401" width="7.42578125" style="14" customWidth="1"/>
    <col min="6402" max="6402" width="9.7109375" style="14" bestFit="1" customWidth="1"/>
    <col min="6403" max="6404" width="9.140625" style="14"/>
    <col min="6405" max="6405" width="6.7109375" style="14" customWidth="1"/>
    <col min="6406" max="6406" width="9.140625" style="14"/>
    <col min="6407" max="6407" width="9.7109375" style="14" bestFit="1" customWidth="1"/>
    <col min="6408" max="6650" width="9.140625" style="14"/>
    <col min="6651" max="6651" width="28" style="14" customWidth="1"/>
    <col min="6652" max="6652" width="24.5703125" style="14" customWidth="1"/>
    <col min="6653" max="6653" width="32.140625" style="14" customWidth="1"/>
    <col min="6654" max="6654" width="7.5703125" style="14" customWidth="1"/>
    <col min="6655" max="6656" width="9.140625" style="14"/>
    <col min="6657" max="6657" width="7.42578125" style="14" customWidth="1"/>
    <col min="6658" max="6658" width="9.7109375" style="14" bestFit="1" customWidth="1"/>
    <col min="6659" max="6660" width="9.140625" style="14"/>
    <col min="6661" max="6661" width="6.7109375" style="14" customWidth="1"/>
    <col min="6662" max="6662" width="9.140625" style="14"/>
    <col min="6663" max="6663" width="9.7109375" style="14" bestFit="1" customWidth="1"/>
    <col min="6664" max="6906" width="9.140625" style="14"/>
    <col min="6907" max="6907" width="28" style="14" customWidth="1"/>
    <col min="6908" max="6908" width="24.5703125" style="14" customWidth="1"/>
    <col min="6909" max="6909" width="32.140625" style="14" customWidth="1"/>
    <col min="6910" max="6910" width="7.5703125" style="14" customWidth="1"/>
    <col min="6911" max="6912" width="9.140625" style="14"/>
    <col min="6913" max="6913" width="7.42578125" style="14" customWidth="1"/>
    <col min="6914" max="6914" width="9.7109375" style="14" bestFit="1" customWidth="1"/>
    <col min="6915" max="6916" width="9.140625" style="14"/>
    <col min="6917" max="6917" width="6.7109375" style="14" customWidth="1"/>
    <col min="6918" max="6918" width="9.140625" style="14"/>
    <col min="6919" max="6919" width="9.7109375" style="14" bestFit="1" customWidth="1"/>
    <col min="6920" max="7162" width="9.140625" style="14"/>
    <col min="7163" max="7163" width="28" style="14" customWidth="1"/>
    <col min="7164" max="7164" width="24.5703125" style="14" customWidth="1"/>
    <col min="7165" max="7165" width="32.140625" style="14" customWidth="1"/>
    <col min="7166" max="7166" width="7.5703125" style="14" customWidth="1"/>
    <col min="7167" max="7168" width="9.140625" style="14"/>
    <col min="7169" max="7169" width="7.42578125" style="14" customWidth="1"/>
    <col min="7170" max="7170" width="9.7109375" style="14" bestFit="1" customWidth="1"/>
    <col min="7171" max="7172" width="9.140625" style="14"/>
    <col min="7173" max="7173" width="6.7109375" style="14" customWidth="1"/>
    <col min="7174" max="7174" width="9.140625" style="14"/>
    <col min="7175" max="7175" width="9.7109375" style="14" bestFit="1" customWidth="1"/>
    <col min="7176" max="7418" width="9.140625" style="14"/>
    <col min="7419" max="7419" width="28" style="14" customWidth="1"/>
    <col min="7420" max="7420" width="24.5703125" style="14" customWidth="1"/>
    <col min="7421" max="7421" width="32.140625" style="14" customWidth="1"/>
    <col min="7422" max="7422" width="7.5703125" style="14" customWidth="1"/>
    <col min="7423" max="7424" width="9.140625" style="14"/>
    <col min="7425" max="7425" width="7.42578125" style="14" customWidth="1"/>
    <col min="7426" max="7426" width="9.7109375" style="14" bestFit="1" customWidth="1"/>
    <col min="7427" max="7428" width="9.140625" style="14"/>
    <col min="7429" max="7429" width="6.7109375" style="14" customWidth="1"/>
    <col min="7430" max="7430" width="9.140625" style="14"/>
    <col min="7431" max="7431" width="9.7109375" style="14" bestFit="1" customWidth="1"/>
    <col min="7432" max="7674" width="9.140625" style="14"/>
    <col min="7675" max="7675" width="28" style="14" customWidth="1"/>
    <col min="7676" max="7676" width="24.5703125" style="14" customWidth="1"/>
    <col min="7677" max="7677" width="32.140625" style="14" customWidth="1"/>
    <col min="7678" max="7678" width="7.5703125" style="14" customWidth="1"/>
    <col min="7679" max="7680" width="9.140625" style="14"/>
    <col min="7681" max="7681" width="7.42578125" style="14" customWidth="1"/>
    <col min="7682" max="7682" width="9.7109375" style="14" bestFit="1" customWidth="1"/>
    <col min="7683" max="7684" width="9.140625" style="14"/>
    <col min="7685" max="7685" width="6.7109375" style="14" customWidth="1"/>
    <col min="7686" max="7686" width="9.140625" style="14"/>
    <col min="7687" max="7687" width="9.7109375" style="14" bestFit="1" customWidth="1"/>
    <col min="7688" max="7930" width="9.140625" style="14"/>
    <col min="7931" max="7931" width="28" style="14" customWidth="1"/>
    <col min="7932" max="7932" width="24.5703125" style="14" customWidth="1"/>
    <col min="7933" max="7933" width="32.140625" style="14" customWidth="1"/>
    <col min="7934" max="7934" width="7.5703125" style="14" customWidth="1"/>
    <col min="7935" max="7936" width="9.140625" style="14"/>
    <col min="7937" max="7937" width="7.42578125" style="14" customWidth="1"/>
    <col min="7938" max="7938" width="9.7109375" style="14" bestFit="1" customWidth="1"/>
    <col min="7939" max="7940" width="9.140625" style="14"/>
    <col min="7941" max="7941" width="6.7109375" style="14" customWidth="1"/>
    <col min="7942" max="7942" width="9.140625" style="14"/>
    <col min="7943" max="7943" width="9.7109375" style="14" bestFit="1" customWidth="1"/>
    <col min="7944" max="8186" width="9.140625" style="14"/>
    <col min="8187" max="8187" width="28" style="14" customWidth="1"/>
    <col min="8188" max="8188" width="24.5703125" style="14" customWidth="1"/>
    <col min="8189" max="8189" width="32.140625" style="14" customWidth="1"/>
    <col min="8190" max="8190" width="7.5703125" style="14" customWidth="1"/>
    <col min="8191" max="8192" width="9.140625" style="14"/>
    <col min="8193" max="8193" width="7.42578125" style="14" customWidth="1"/>
    <col min="8194" max="8194" width="9.7109375" style="14" bestFit="1" customWidth="1"/>
    <col min="8195" max="8196" width="9.140625" style="14"/>
    <col min="8197" max="8197" width="6.7109375" style="14" customWidth="1"/>
    <col min="8198" max="8198" width="9.140625" style="14"/>
    <col min="8199" max="8199" width="9.7109375" style="14" bestFit="1" customWidth="1"/>
    <col min="8200" max="8442" width="9.140625" style="14"/>
    <col min="8443" max="8443" width="28" style="14" customWidth="1"/>
    <col min="8444" max="8444" width="24.5703125" style="14" customWidth="1"/>
    <col min="8445" max="8445" width="32.140625" style="14" customWidth="1"/>
    <col min="8446" max="8446" width="7.5703125" style="14" customWidth="1"/>
    <col min="8447" max="8448" width="9.140625" style="14"/>
    <col min="8449" max="8449" width="7.42578125" style="14" customWidth="1"/>
    <col min="8450" max="8450" width="9.7109375" style="14" bestFit="1" customWidth="1"/>
    <col min="8451" max="8452" width="9.140625" style="14"/>
    <col min="8453" max="8453" width="6.7109375" style="14" customWidth="1"/>
    <col min="8454" max="8454" width="9.140625" style="14"/>
    <col min="8455" max="8455" width="9.7109375" style="14" bestFit="1" customWidth="1"/>
    <col min="8456" max="8698" width="9.140625" style="14"/>
    <col min="8699" max="8699" width="28" style="14" customWidth="1"/>
    <col min="8700" max="8700" width="24.5703125" style="14" customWidth="1"/>
    <col min="8701" max="8701" width="32.140625" style="14" customWidth="1"/>
    <col min="8702" max="8702" width="7.5703125" style="14" customWidth="1"/>
    <col min="8703" max="8704" width="9.140625" style="14"/>
    <col min="8705" max="8705" width="7.42578125" style="14" customWidth="1"/>
    <col min="8706" max="8706" width="9.7109375" style="14" bestFit="1" customWidth="1"/>
    <col min="8707" max="8708" width="9.140625" style="14"/>
    <col min="8709" max="8709" width="6.7109375" style="14" customWidth="1"/>
    <col min="8710" max="8710" width="9.140625" style="14"/>
    <col min="8711" max="8711" width="9.7109375" style="14" bestFit="1" customWidth="1"/>
    <col min="8712" max="8954" width="9.140625" style="14"/>
    <col min="8955" max="8955" width="28" style="14" customWidth="1"/>
    <col min="8956" max="8956" width="24.5703125" style="14" customWidth="1"/>
    <col min="8957" max="8957" width="32.140625" style="14" customWidth="1"/>
    <col min="8958" max="8958" width="7.5703125" style="14" customWidth="1"/>
    <col min="8959" max="8960" width="9.140625" style="14"/>
    <col min="8961" max="8961" width="7.42578125" style="14" customWidth="1"/>
    <col min="8962" max="8962" width="9.7109375" style="14" bestFit="1" customWidth="1"/>
    <col min="8963" max="8964" width="9.140625" style="14"/>
    <col min="8965" max="8965" width="6.7109375" style="14" customWidth="1"/>
    <col min="8966" max="8966" width="9.140625" style="14"/>
    <col min="8967" max="8967" width="9.7109375" style="14" bestFit="1" customWidth="1"/>
    <col min="8968" max="9210" width="9.140625" style="14"/>
    <col min="9211" max="9211" width="28" style="14" customWidth="1"/>
    <col min="9212" max="9212" width="24.5703125" style="14" customWidth="1"/>
    <col min="9213" max="9213" width="32.140625" style="14" customWidth="1"/>
    <col min="9214" max="9214" width="7.5703125" style="14" customWidth="1"/>
    <col min="9215" max="9216" width="9.140625" style="14"/>
    <col min="9217" max="9217" width="7.42578125" style="14" customWidth="1"/>
    <col min="9218" max="9218" width="9.7109375" style="14" bestFit="1" customWidth="1"/>
    <col min="9219" max="9220" width="9.140625" style="14"/>
    <col min="9221" max="9221" width="6.7109375" style="14" customWidth="1"/>
    <col min="9222" max="9222" width="9.140625" style="14"/>
    <col min="9223" max="9223" width="9.7109375" style="14" bestFit="1" customWidth="1"/>
    <col min="9224" max="9466" width="9.140625" style="14"/>
    <col min="9467" max="9467" width="28" style="14" customWidth="1"/>
    <col min="9468" max="9468" width="24.5703125" style="14" customWidth="1"/>
    <col min="9469" max="9469" width="32.140625" style="14" customWidth="1"/>
    <col min="9470" max="9470" width="7.5703125" style="14" customWidth="1"/>
    <col min="9471" max="9472" width="9.140625" style="14"/>
    <col min="9473" max="9473" width="7.42578125" style="14" customWidth="1"/>
    <col min="9474" max="9474" width="9.7109375" style="14" bestFit="1" customWidth="1"/>
    <col min="9475" max="9476" width="9.140625" style="14"/>
    <col min="9477" max="9477" width="6.7109375" style="14" customWidth="1"/>
    <col min="9478" max="9478" width="9.140625" style="14"/>
    <col min="9479" max="9479" width="9.7109375" style="14" bestFit="1" customWidth="1"/>
    <col min="9480" max="9722" width="9.140625" style="14"/>
    <col min="9723" max="9723" width="28" style="14" customWidth="1"/>
    <col min="9724" max="9724" width="24.5703125" style="14" customWidth="1"/>
    <col min="9725" max="9725" width="32.140625" style="14" customWidth="1"/>
    <col min="9726" max="9726" width="7.5703125" style="14" customWidth="1"/>
    <col min="9727" max="9728" width="9.140625" style="14"/>
    <col min="9729" max="9729" width="7.42578125" style="14" customWidth="1"/>
    <col min="9730" max="9730" width="9.7109375" style="14" bestFit="1" customWidth="1"/>
    <col min="9731" max="9732" width="9.140625" style="14"/>
    <col min="9733" max="9733" width="6.7109375" style="14" customWidth="1"/>
    <col min="9734" max="9734" width="9.140625" style="14"/>
    <col min="9735" max="9735" width="9.7109375" style="14" bestFit="1" customWidth="1"/>
    <col min="9736" max="9978" width="9.140625" style="14"/>
    <col min="9979" max="9979" width="28" style="14" customWidth="1"/>
    <col min="9980" max="9980" width="24.5703125" style="14" customWidth="1"/>
    <col min="9981" max="9981" width="32.140625" style="14" customWidth="1"/>
    <col min="9982" max="9982" width="7.5703125" style="14" customWidth="1"/>
    <col min="9983" max="9984" width="9.140625" style="14"/>
    <col min="9985" max="9985" width="7.42578125" style="14" customWidth="1"/>
    <col min="9986" max="9986" width="9.7109375" style="14" bestFit="1" customWidth="1"/>
    <col min="9987" max="9988" width="9.140625" style="14"/>
    <col min="9989" max="9989" width="6.7109375" style="14" customWidth="1"/>
    <col min="9990" max="9990" width="9.140625" style="14"/>
    <col min="9991" max="9991" width="9.7109375" style="14" bestFit="1" customWidth="1"/>
    <col min="9992" max="10234" width="9.140625" style="14"/>
    <col min="10235" max="10235" width="28" style="14" customWidth="1"/>
    <col min="10236" max="10236" width="24.5703125" style="14" customWidth="1"/>
    <col min="10237" max="10237" width="32.140625" style="14" customWidth="1"/>
    <col min="10238" max="10238" width="7.5703125" style="14" customWidth="1"/>
    <col min="10239" max="10240" width="9.140625" style="14"/>
    <col min="10241" max="10241" width="7.42578125" style="14" customWidth="1"/>
    <col min="10242" max="10242" width="9.7109375" style="14" bestFit="1" customWidth="1"/>
    <col min="10243" max="10244" width="9.140625" style="14"/>
    <col min="10245" max="10245" width="6.7109375" style="14" customWidth="1"/>
    <col min="10246" max="10246" width="9.140625" style="14"/>
    <col min="10247" max="10247" width="9.7109375" style="14" bestFit="1" customWidth="1"/>
    <col min="10248" max="10490" width="9.140625" style="14"/>
    <col min="10491" max="10491" width="28" style="14" customWidth="1"/>
    <col min="10492" max="10492" width="24.5703125" style="14" customWidth="1"/>
    <col min="10493" max="10493" width="32.140625" style="14" customWidth="1"/>
    <col min="10494" max="10494" width="7.5703125" style="14" customWidth="1"/>
    <col min="10495" max="10496" width="9.140625" style="14"/>
    <col min="10497" max="10497" width="7.42578125" style="14" customWidth="1"/>
    <col min="10498" max="10498" width="9.7109375" style="14" bestFit="1" customWidth="1"/>
    <col min="10499" max="10500" width="9.140625" style="14"/>
    <col min="10501" max="10501" width="6.7109375" style="14" customWidth="1"/>
    <col min="10502" max="10502" width="9.140625" style="14"/>
    <col min="10503" max="10503" width="9.7109375" style="14" bestFit="1" customWidth="1"/>
    <col min="10504" max="10746" width="9.140625" style="14"/>
    <col min="10747" max="10747" width="28" style="14" customWidth="1"/>
    <col min="10748" max="10748" width="24.5703125" style="14" customWidth="1"/>
    <col min="10749" max="10749" width="32.140625" style="14" customWidth="1"/>
    <col min="10750" max="10750" width="7.5703125" style="14" customWidth="1"/>
    <col min="10751" max="10752" width="9.140625" style="14"/>
    <col min="10753" max="10753" width="7.42578125" style="14" customWidth="1"/>
    <col min="10754" max="10754" width="9.7109375" style="14" bestFit="1" customWidth="1"/>
    <col min="10755" max="10756" width="9.140625" style="14"/>
    <col min="10757" max="10757" width="6.7109375" style="14" customWidth="1"/>
    <col min="10758" max="10758" width="9.140625" style="14"/>
    <col min="10759" max="10759" width="9.7109375" style="14" bestFit="1" customWidth="1"/>
    <col min="10760" max="11002" width="9.140625" style="14"/>
    <col min="11003" max="11003" width="28" style="14" customWidth="1"/>
    <col min="11004" max="11004" width="24.5703125" style="14" customWidth="1"/>
    <col min="11005" max="11005" width="32.140625" style="14" customWidth="1"/>
    <col min="11006" max="11006" width="7.5703125" style="14" customWidth="1"/>
    <col min="11007" max="11008" width="9.140625" style="14"/>
    <col min="11009" max="11009" width="7.42578125" style="14" customWidth="1"/>
    <col min="11010" max="11010" width="9.7109375" style="14" bestFit="1" customWidth="1"/>
    <col min="11011" max="11012" width="9.140625" style="14"/>
    <col min="11013" max="11013" width="6.7109375" style="14" customWidth="1"/>
    <col min="11014" max="11014" width="9.140625" style="14"/>
    <col min="11015" max="11015" width="9.7109375" style="14" bestFit="1" customWidth="1"/>
    <col min="11016" max="11258" width="9.140625" style="14"/>
    <col min="11259" max="11259" width="28" style="14" customWidth="1"/>
    <col min="11260" max="11260" width="24.5703125" style="14" customWidth="1"/>
    <col min="11261" max="11261" width="32.140625" style="14" customWidth="1"/>
    <col min="11262" max="11262" width="7.5703125" style="14" customWidth="1"/>
    <col min="11263" max="11264" width="9.140625" style="14"/>
    <col min="11265" max="11265" width="7.42578125" style="14" customWidth="1"/>
    <col min="11266" max="11266" width="9.7109375" style="14" bestFit="1" customWidth="1"/>
    <col min="11267" max="11268" width="9.140625" style="14"/>
    <col min="11269" max="11269" width="6.7109375" style="14" customWidth="1"/>
    <col min="11270" max="11270" width="9.140625" style="14"/>
    <col min="11271" max="11271" width="9.7109375" style="14" bestFit="1" customWidth="1"/>
    <col min="11272" max="11514" width="9.140625" style="14"/>
    <col min="11515" max="11515" width="28" style="14" customWidth="1"/>
    <col min="11516" max="11516" width="24.5703125" style="14" customWidth="1"/>
    <col min="11517" max="11517" width="32.140625" style="14" customWidth="1"/>
    <col min="11518" max="11518" width="7.5703125" style="14" customWidth="1"/>
    <col min="11519" max="11520" width="9.140625" style="14"/>
    <col min="11521" max="11521" width="7.42578125" style="14" customWidth="1"/>
    <col min="11522" max="11522" width="9.7109375" style="14" bestFit="1" customWidth="1"/>
    <col min="11523" max="11524" width="9.140625" style="14"/>
    <col min="11525" max="11525" width="6.7109375" style="14" customWidth="1"/>
    <col min="11526" max="11526" width="9.140625" style="14"/>
    <col min="11527" max="11527" width="9.7109375" style="14" bestFit="1" customWidth="1"/>
    <col min="11528" max="11770" width="9.140625" style="14"/>
    <col min="11771" max="11771" width="28" style="14" customWidth="1"/>
    <col min="11772" max="11772" width="24.5703125" style="14" customWidth="1"/>
    <col min="11773" max="11773" width="32.140625" style="14" customWidth="1"/>
    <col min="11774" max="11774" width="7.5703125" style="14" customWidth="1"/>
    <col min="11775" max="11776" width="9.140625" style="14"/>
    <col min="11777" max="11777" width="7.42578125" style="14" customWidth="1"/>
    <col min="11778" max="11778" width="9.7109375" style="14" bestFit="1" customWidth="1"/>
    <col min="11779" max="11780" width="9.140625" style="14"/>
    <col min="11781" max="11781" width="6.7109375" style="14" customWidth="1"/>
    <col min="11782" max="11782" width="9.140625" style="14"/>
    <col min="11783" max="11783" width="9.7109375" style="14" bestFit="1" customWidth="1"/>
    <col min="11784" max="12026" width="9.140625" style="14"/>
    <col min="12027" max="12027" width="28" style="14" customWidth="1"/>
    <col min="12028" max="12028" width="24.5703125" style="14" customWidth="1"/>
    <col min="12029" max="12029" width="32.140625" style="14" customWidth="1"/>
    <col min="12030" max="12030" width="7.5703125" style="14" customWidth="1"/>
    <col min="12031" max="12032" width="9.140625" style="14"/>
    <col min="12033" max="12033" width="7.42578125" style="14" customWidth="1"/>
    <col min="12034" max="12034" width="9.7109375" style="14" bestFit="1" customWidth="1"/>
    <col min="12035" max="12036" width="9.140625" style="14"/>
    <col min="12037" max="12037" width="6.7109375" style="14" customWidth="1"/>
    <col min="12038" max="12038" width="9.140625" style="14"/>
    <col min="12039" max="12039" width="9.7109375" style="14" bestFit="1" customWidth="1"/>
    <col min="12040" max="12282" width="9.140625" style="14"/>
    <col min="12283" max="12283" width="28" style="14" customWidth="1"/>
    <col min="12284" max="12284" width="24.5703125" style="14" customWidth="1"/>
    <col min="12285" max="12285" width="32.140625" style="14" customWidth="1"/>
    <col min="12286" max="12286" width="7.5703125" style="14" customWidth="1"/>
    <col min="12287" max="12288" width="9.140625" style="14"/>
    <col min="12289" max="12289" width="7.42578125" style="14" customWidth="1"/>
    <col min="12290" max="12290" width="9.7109375" style="14" bestFit="1" customWidth="1"/>
    <col min="12291" max="12292" width="9.140625" style="14"/>
    <col min="12293" max="12293" width="6.7109375" style="14" customWidth="1"/>
    <col min="12294" max="12294" width="9.140625" style="14"/>
    <col min="12295" max="12295" width="9.7109375" style="14" bestFit="1" customWidth="1"/>
    <col min="12296" max="12538" width="9.140625" style="14"/>
    <col min="12539" max="12539" width="28" style="14" customWidth="1"/>
    <col min="12540" max="12540" width="24.5703125" style="14" customWidth="1"/>
    <col min="12541" max="12541" width="32.140625" style="14" customWidth="1"/>
    <col min="12542" max="12542" width="7.5703125" style="14" customWidth="1"/>
    <col min="12543" max="12544" width="9.140625" style="14"/>
    <col min="12545" max="12545" width="7.42578125" style="14" customWidth="1"/>
    <col min="12546" max="12546" width="9.7109375" style="14" bestFit="1" customWidth="1"/>
    <col min="12547" max="12548" width="9.140625" style="14"/>
    <col min="12549" max="12549" width="6.7109375" style="14" customWidth="1"/>
    <col min="12550" max="12550" width="9.140625" style="14"/>
    <col min="12551" max="12551" width="9.7109375" style="14" bestFit="1" customWidth="1"/>
    <col min="12552" max="12794" width="9.140625" style="14"/>
    <col min="12795" max="12795" width="28" style="14" customWidth="1"/>
    <col min="12796" max="12796" width="24.5703125" style="14" customWidth="1"/>
    <col min="12797" max="12797" width="32.140625" style="14" customWidth="1"/>
    <col min="12798" max="12798" width="7.5703125" style="14" customWidth="1"/>
    <col min="12799" max="12800" width="9.140625" style="14"/>
    <col min="12801" max="12801" width="7.42578125" style="14" customWidth="1"/>
    <col min="12802" max="12802" width="9.7109375" style="14" bestFit="1" customWidth="1"/>
    <col min="12803" max="12804" width="9.140625" style="14"/>
    <col min="12805" max="12805" width="6.7109375" style="14" customWidth="1"/>
    <col min="12806" max="12806" width="9.140625" style="14"/>
    <col min="12807" max="12807" width="9.7109375" style="14" bestFit="1" customWidth="1"/>
    <col min="12808" max="13050" width="9.140625" style="14"/>
    <col min="13051" max="13051" width="28" style="14" customWidth="1"/>
    <col min="13052" max="13052" width="24.5703125" style="14" customWidth="1"/>
    <col min="13053" max="13053" width="32.140625" style="14" customWidth="1"/>
    <col min="13054" max="13054" width="7.5703125" style="14" customWidth="1"/>
    <col min="13055" max="13056" width="9.140625" style="14"/>
    <col min="13057" max="13057" width="7.42578125" style="14" customWidth="1"/>
    <col min="13058" max="13058" width="9.7109375" style="14" bestFit="1" customWidth="1"/>
    <col min="13059" max="13060" width="9.140625" style="14"/>
    <col min="13061" max="13061" width="6.7109375" style="14" customWidth="1"/>
    <col min="13062" max="13062" width="9.140625" style="14"/>
    <col min="13063" max="13063" width="9.7109375" style="14" bestFit="1" customWidth="1"/>
    <col min="13064" max="13306" width="9.140625" style="14"/>
    <col min="13307" max="13307" width="28" style="14" customWidth="1"/>
    <col min="13308" max="13308" width="24.5703125" style="14" customWidth="1"/>
    <col min="13309" max="13309" width="32.140625" style="14" customWidth="1"/>
    <col min="13310" max="13310" width="7.5703125" style="14" customWidth="1"/>
    <col min="13311" max="13312" width="9.140625" style="14"/>
    <col min="13313" max="13313" width="7.42578125" style="14" customWidth="1"/>
    <col min="13314" max="13314" width="9.7109375" style="14" bestFit="1" customWidth="1"/>
    <col min="13315" max="13316" width="9.140625" style="14"/>
    <col min="13317" max="13317" width="6.7109375" style="14" customWidth="1"/>
    <col min="13318" max="13318" width="9.140625" style="14"/>
    <col min="13319" max="13319" width="9.7109375" style="14" bestFit="1" customWidth="1"/>
    <col min="13320" max="13562" width="9.140625" style="14"/>
    <col min="13563" max="13563" width="28" style="14" customWidth="1"/>
    <col min="13564" max="13564" width="24.5703125" style="14" customWidth="1"/>
    <col min="13565" max="13565" width="32.140625" style="14" customWidth="1"/>
    <col min="13566" max="13566" width="7.5703125" style="14" customWidth="1"/>
    <col min="13567" max="13568" width="9.140625" style="14"/>
    <col min="13569" max="13569" width="7.42578125" style="14" customWidth="1"/>
    <col min="13570" max="13570" width="9.7109375" style="14" bestFit="1" customWidth="1"/>
    <col min="13571" max="13572" width="9.140625" style="14"/>
    <col min="13573" max="13573" width="6.7109375" style="14" customWidth="1"/>
    <col min="13574" max="13574" width="9.140625" style="14"/>
    <col min="13575" max="13575" width="9.7109375" style="14" bestFit="1" customWidth="1"/>
    <col min="13576" max="13818" width="9.140625" style="14"/>
    <col min="13819" max="13819" width="28" style="14" customWidth="1"/>
    <col min="13820" max="13820" width="24.5703125" style="14" customWidth="1"/>
    <col min="13821" max="13821" width="32.140625" style="14" customWidth="1"/>
    <col min="13822" max="13822" width="7.5703125" style="14" customWidth="1"/>
    <col min="13823" max="13824" width="9.140625" style="14"/>
    <col min="13825" max="13825" width="7.42578125" style="14" customWidth="1"/>
    <col min="13826" max="13826" width="9.7109375" style="14" bestFit="1" customWidth="1"/>
    <col min="13827" max="13828" width="9.140625" style="14"/>
    <col min="13829" max="13829" width="6.7109375" style="14" customWidth="1"/>
    <col min="13830" max="13830" width="9.140625" style="14"/>
    <col min="13831" max="13831" width="9.7109375" style="14" bestFit="1" customWidth="1"/>
    <col min="13832" max="14074" width="9.140625" style="14"/>
    <col min="14075" max="14075" width="28" style="14" customWidth="1"/>
    <col min="14076" max="14076" width="24.5703125" style="14" customWidth="1"/>
    <col min="14077" max="14077" width="32.140625" style="14" customWidth="1"/>
    <col min="14078" max="14078" width="7.5703125" style="14" customWidth="1"/>
    <col min="14079" max="14080" width="9.140625" style="14"/>
    <col min="14081" max="14081" width="7.42578125" style="14" customWidth="1"/>
    <col min="14082" max="14082" width="9.7109375" style="14" bestFit="1" customWidth="1"/>
    <col min="14083" max="14084" width="9.140625" style="14"/>
    <col min="14085" max="14085" width="6.7109375" style="14" customWidth="1"/>
    <col min="14086" max="14086" width="9.140625" style="14"/>
    <col min="14087" max="14087" width="9.7109375" style="14" bestFit="1" customWidth="1"/>
    <col min="14088" max="14330" width="9.140625" style="14"/>
    <col min="14331" max="14331" width="28" style="14" customWidth="1"/>
    <col min="14332" max="14332" width="24.5703125" style="14" customWidth="1"/>
    <col min="14333" max="14333" width="32.140625" style="14" customWidth="1"/>
    <col min="14334" max="14334" width="7.5703125" style="14" customWidth="1"/>
    <col min="14335" max="14336" width="9.140625" style="14"/>
    <col min="14337" max="14337" width="7.42578125" style="14" customWidth="1"/>
    <col min="14338" max="14338" width="9.7109375" style="14" bestFit="1" customWidth="1"/>
    <col min="14339" max="14340" width="9.140625" style="14"/>
    <col min="14341" max="14341" width="6.7109375" style="14" customWidth="1"/>
    <col min="14342" max="14342" width="9.140625" style="14"/>
    <col min="14343" max="14343" width="9.7109375" style="14" bestFit="1" customWidth="1"/>
    <col min="14344" max="14586" width="9.140625" style="14"/>
    <col min="14587" max="14587" width="28" style="14" customWidth="1"/>
    <col min="14588" max="14588" width="24.5703125" style="14" customWidth="1"/>
    <col min="14589" max="14589" width="32.140625" style="14" customWidth="1"/>
    <col min="14590" max="14590" width="7.5703125" style="14" customWidth="1"/>
    <col min="14591" max="14592" width="9.140625" style="14"/>
    <col min="14593" max="14593" width="7.42578125" style="14" customWidth="1"/>
    <col min="14594" max="14594" width="9.7109375" style="14" bestFit="1" customWidth="1"/>
    <col min="14595" max="14596" width="9.140625" style="14"/>
    <col min="14597" max="14597" width="6.7109375" style="14" customWidth="1"/>
    <col min="14598" max="14598" width="9.140625" style="14"/>
    <col min="14599" max="14599" width="9.7109375" style="14" bestFit="1" customWidth="1"/>
    <col min="14600" max="14842" width="9.140625" style="14"/>
    <col min="14843" max="14843" width="28" style="14" customWidth="1"/>
    <col min="14844" max="14844" width="24.5703125" style="14" customWidth="1"/>
    <col min="14845" max="14845" width="32.140625" style="14" customWidth="1"/>
    <col min="14846" max="14846" width="7.5703125" style="14" customWidth="1"/>
    <col min="14847" max="14848" width="9.140625" style="14"/>
    <col min="14849" max="14849" width="7.42578125" style="14" customWidth="1"/>
    <col min="14850" max="14850" width="9.7109375" style="14" bestFit="1" customWidth="1"/>
    <col min="14851" max="14852" width="9.140625" style="14"/>
    <col min="14853" max="14853" width="6.7109375" style="14" customWidth="1"/>
    <col min="14854" max="14854" width="9.140625" style="14"/>
    <col min="14855" max="14855" width="9.7109375" style="14" bestFit="1" customWidth="1"/>
    <col min="14856" max="15098" width="9.140625" style="14"/>
    <col min="15099" max="15099" width="28" style="14" customWidth="1"/>
    <col min="15100" max="15100" width="24.5703125" style="14" customWidth="1"/>
    <col min="15101" max="15101" width="32.140625" style="14" customWidth="1"/>
    <col min="15102" max="15102" width="7.5703125" style="14" customWidth="1"/>
    <col min="15103" max="15104" width="9.140625" style="14"/>
    <col min="15105" max="15105" width="7.42578125" style="14" customWidth="1"/>
    <col min="15106" max="15106" width="9.7109375" style="14" bestFit="1" customWidth="1"/>
    <col min="15107" max="15108" width="9.140625" style="14"/>
    <col min="15109" max="15109" width="6.7109375" style="14" customWidth="1"/>
    <col min="15110" max="15110" width="9.140625" style="14"/>
    <col min="15111" max="15111" width="9.7109375" style="14" bestFit="1" customWidth="1"/>
    <col min="15112" max="15354" width="9.140625" style="14"/>
    <col min="15355" max="15355" width="28" style="14" customWidth="1"/>
    <col min="15356" max="15356" width="24.5703125" style="14" customWidth="1"/>
    <col min="15357" max="15357" width="32.140625" style="14" customWidth="1"/>
    <col min="15358" max="15358" width="7.5703125" style="14" customWidth="1"/>
    <col min="15359" max="15360" width="9.140625" style="14"/>
    <col min="15361" max="15361" width="7.42578125" style="14" customWidth="1"/>
    <col min="15362" max="15362" width="9.7109375" style="14" bestFit="1" customWidth="1"/>
    <col min="15363" max="15364" width="9.140625" style="14"/>
    <col min="15365" max="15365" width="6.7109375" style="14" customWidth="1"/>
    <col min="15366" max="15366" width="9.140625" style="14"/>
    <col min="15367" max="15367" width="9.7109375" style="14" bestFit="1" customWidth="1"/>
    <col min="15368" max="15610" width="9.140625" style="14"/>
    <col min="15611" max="15611" width="28" style="14" customWidth="1"/>
    <col min="15612" max="15612" width="24.5703125" style="14" customWidth="1"/>
    <col min="15613" max="15613" width="32.140625" style="14" customWidth="1"/>
    <col min="15614" max="15614" width="7.5703125" style="14" customWidth="1"/>
    <col min="15615" max="15616" width="9.140625" style="14"/>
    <col min="15617" max="15617" width="7.42578125" style="14" customWidth="1"/>
    <col min="15618" max="15618" width="9.7109375" style="14" bestFit="1" customWidth="1"/>
    <col min="15619" max="15620" width="9.140625" style="14"/>
    <col min="15621" max="15621" width="6.7109375" style="14" customWidth="1"/>
    <col min="15622" max="15622" width="9.140625" style="14"/>
    <col min="15623" max="15623" width="9.7109375" style="14" bestFit="1" customWidth="1"/>
    <col min="15624" max="15866" width="9.140625" style="14"/>
    <col min="15867" max="15867" width="28" style="14" customWidth="1"/>
    <col min="15868" max="15868" width="24.5703125" style="14" customWidth="1"/>
    <col min="15869" max="15869" width="32.140625" style="14" customWidth="1"/>
    <col min="15870" max="15870" width="7.5703125" style="14" customWidth="1"/>
    <col min="15871" max="15872" width="9.140625" style="14"/>
    <col min="15873" max="15873" width="7.42578125" style="14" customWidth="1"/>
    <col min="15874" max="15874" width="9.7109375" style="14" bestFit="1" customWidth="1"/>
    <col min="15875" max="15876" width="9.140625" style="14"/>
    <col min="15877" max="15877" width="6.7109375" style="14" customWidth="1"/>
    <col min="15878" max="15878" width="9.140625" style="14"/>
    <col min="15879" max="15879" width="9.7109375" style="14" bestFit="1" customWidth="1"/>
    <col min="15880" max="16122" width="9.140625" style="14"/>
    <col min="16123" max="16123" width="28" style="14" customWidth="1"/>
    <col min="16124" max="16124" width="24.5703125" style="14" customWidth="1"/>
    <col min="16125" max="16125" width="32.140625" style="14" customWidth="1"/>
    <col min="16126" max="16126" width="7.5703125" style="14" customWidth="1"/>
    <col min="16127" max="16128" width="9.140625" style="14"/>
    <col min="16129" max="16129" width="7.42578125" style="14" customWidth="1"/>
    <col min="16130" max="16130" width="9.7109375" style="14" bestFit="1" customWidth="1"/>
    <col min="16131" max="16132" width="9.140625" style="14"/>
    <col min="16133" max="16133" width="6.7109375" style="14" customWidth="1"/>
    <col min="16134" max="16134" width="9.140625" style="14"/>
    <col min="16135" max="16135" width="9.7109375" style="14" bestFit="1" customWidth="1"/>
    <col min="16136" max="16384" width="9.140625" style="14"/>
  </cols>
  <sheetData>
    <row r="1" spans="1:250" s="4" customFormat="1" ht="67.5" customHeight="1" x14ac:dyDescent="0.25">
      <c r="A1" s="1"/>
      <c r="B1" s="2"/>
      <c r="C1" s="2"/>
      <c r="D1" s="2"/>
      <c r="E1" s="3"/>
    </row>
    <row r="2" spans="1:250" s="4" customFormat="1" ht="27" customHeight="1" x14ac:dyDescent="0.25">
      <c r="A2" s="5"/>
      <c r="B2" s="6"/>
      <c r="C2" s="63"/>
      <c r="D2" s="202"/>
      <c r="E2" s="7"/>
    </row>
    <row r="3" spans="1:250" s="4" customFormat="1" ht="36" x14ac:dyDescent="0.55000000000000004">
      <c r="A3" s="192" t="s">
        <v>91</v>
      </c>
      <c r="B3" s="193"/>
      <c r="C3" s="193"/>
      <c r="D3" s="203"/>
      <c r="E3" s="72"/>
    </row>
    <row r="4" spans="1:250" s="4" customFormat="1" ht="24" x14ac:dyDescent="0.4">
      <c r="A4" s="79" t="s">
        <v>0</v>
      </c>
      <c r="B4" s="80"/>
      <c r="C4" s="80"/>
      <c r="D4" s="204"/>
      <c r="E4" s="73"/>
    </row>
    <row r="5" spans="1:250" s="4" customFormat="1" ht="7.5" customHeight="1" x14ac:dyDescent="0.25">
      <c r="A5" s="5"/>
      <c r="B5"/>
      <c r="C5"/>
      <c r="D5" s="202"/>
      <c r="E5" s="7"/>
    </row>
    <row r="6" spans="1:250" s="4" customFormat="1" x14ac:dyDescent="0.25">
      <c r="A6" s="81" t="s">
        <v>1</v>
      </c>
      <c r="B6" s="82"/>
      <c r="C6" s="82"/>
      <c r="D6" s="205"/>
      <c r="E6" s="74"/>
    </row>
    <row r="7" spans="1:250" s="4" customFormat="1" ht="19.5" customHeight="1" x14ac:dyDescent="0.25">
      <c r="A7" s="81" t="s">
        <v>2</v>
      </c>
      <c r="B7" s="82"/>
      <c r="C7" s="82"/>
      <c r="D7" s="205"/>
      <c r="E7" s="74"/>
    </row>
    <row r="8" spans="1:250" s="4" customFormat="1" ht="26.25" x14ac:dyDescent="0.25">
      <c r="A8" s="83" t="s">
        <v>67</v>
      </c>
      <c r="B8" s="84"/>
      <c r="C8" s="84"/>
      <c r="D8" s="206"/>
      <c r="E8" s="215"/>
    </row>
    <row r="9" spans="1:250" s="4" customFormat="1" ht="26.25" x14ac:dyDescent="0.25">
      <c r="A9" s="83"/>
      <c r="B9" s="84"/>
      <c r="C9" s="84"/>
      <c r="D9" s="206"/>
      <c r="E9" s="215"/>
    </row>
    <row r="10" spans="1:250" s="4" customFormat="1" ht="26.25" x14ac:dyDescent="0.25">
      <c r="A10" s="83"/>
      <c r="B10" s="84"/>
      <c r="C10" s="84"/>
      <c r="D10" s="206"/>
      <c r="E10" s="215"/>
    </row>
    <row r="11" spans="1:250" s="4" customFormat="1" ht="26.25" x14ac:dyDescent="0.25">
      <c r="A11" s="83"/>
      <c r="B11" s="84"/>
      <c r="C11" s="84"/>
      <c r="D11" s="206"/>
      <c r="E11" s="215"/>
    </row>
    <row r="12" spans="1:250" s="4" customFormat="1" ht="31.5" x14ac:dyDescent="0.5">
      <c r="A12" s="189" t="s">
        <v>90</v>
      </c>
      <c r="B12" s="190"/>
      <c r="C12" s="190"/>
      <c r="D12" s="207"/>
      <c r="E12" s="70"/>
    </row>
    <row r="13" spans="1:250" s="191" customFormat="1" ht="13.5" x14ac:dyDescent="0.25">
      <c r="A13" s="194"/>
      <c r="B13" s="64"/>
      <c r="C13" s="64"/>
      <c r="D13" s="208"/>
      <c r="E13" s="195"/>
    </row>
    <row r="14" spans="1:250" s="4" customFormat="1" x14ac:dyDescent="0.25">
      <c r="A14" s="85" t="s">
        <v>68</v>
      </c>
      <c r="B14" s="86"/>
      <c r="C14" s="86"/>
      <c r="D14" s="209"/>
      <c r="E14" s="7"/>
    </row>
    <row r="15" spans="1:250" s="4" customFormat="1" ht="18.75" x14ac:dyDescent="0.3">
      <c r="A15" s="8" t="s">
        <v>24</v>
      </c>
      <c r="B15" s="197"/>
      <c r="C15" s="197"/>
      <c r="D15" s="202"/>
      <c r="E15" s="7"/>
    </row>
    <row r="16" spans="1:250" s="9" customFormat="1" ht="22.5" customHeight="1" x14ac:dyDescent="0.25">
      <c r="A16" s="85" t="s">
        <v>61</v>
      </c>
      <c r="B16" s="86"/>
      <c r="C16" s="86"/>
      <c r="D16" s="209"/>
      <c r="E16" s="7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</row>
    <row r="17" spans="1:250" s="9" customFormat="1" ht="18.75" x14ac:dyDescent="0.25">
      <c r="A17" s="8" t="s">
        <v>85</v>
      </c>
      <c r="B17" s="198"/>
      <c r="C17" s="198"/>
      <c r="D17" s="202"/>
      <c r="E17" s="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</row>
    <row r="18" spans="1:250" s="9" customFormat="1" ht="18.75" x14ac:dyDescent="0.25">
      <c r="A18" s="5" t="s">
        <v>25</v>
      </c>
      <c r="B18" s="198"/>
      <c r="C18" s="198"/>
      <c r="D18" s="202"/>
      <c r="E18" s="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</row>
    <row r="19" spans="1:250" s="9" customFormat="1" ht="18.75" x14ac:dyDescent="0.25">
      <c r="A19" s="5"/>
      <c r="B19" s="198"/>
      <c r="C19" s="198"/>
      <c r="D19" s="202"/>
      <c r="E19" s="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</row>
    <row r="20" spans="1:250" s="9" customFormat="1" ht="18.75" x14ac:dyDescent="0.25">
      <c r="A20" s="5"/>
      <c r="B20" s="198"/>
      <c r="C20" s="198"/>
      <c r="D20" s="202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</row>
    <row r="21" spans="1:250" s="9" customFormat="1" ht="18.75" x14ac:dyDescent="0.25">
      <c r="A21" s="5"/>
      <c r="B21" s="198"/>
      <c r="C21" s="198"/>
      <c r="D21" s="202"/>
      <c r="E21" s="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</row>
    <row r="22" spans="1:250" s="9" customFormat="1" ht="30.75" customHeight="1" x14ac:dyDescent="0.25">
      <c r="A22" s="62" t="s">
        <v>102</v>
      </c>
      <c r="B22" s="199">
        <f>COUNTIF(B17:C21,"&lt;&gt;")</f>
        <v>0</v>
      </c>
      <c r="C22"/>
      <c r="D22" s="202"/>
      <c r="E22" s="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</row>
    <row r="23" spans="1:250" s="9" customFormat="1" ht="40.5" customHeight="1" x14ac:dyDescent="0.25">
      <c r="A23" s="8" t="s">
        <v>3</v>
      </c>
      <c r="B23" s="200"/>
      <c r="C23" s="200"/>
      <c r="D23" s="210"/>
      <c r="E23" s="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</row>
    <row r="24" spans="1:250" s="9" customFormat="1" ht="15" customHeight="1" x14ac:dyDescent="0.25">
      <c r="A24" s="88"/>
      <c r="B24" s="89"/>
      <c r="C24" s="89"/>
      <c r="D24" s="211"/>
      <c r="E24" s="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</row>
    <row r="25" spans="1:250" s="9" customFormat="1" x14ac:dyDescent="0.25">
      <c r="A25" s="10" t="s">
        <v>4</v>
      </c>
      <c r="B25"/>
      <c r="C25"/>
      <c r="D25" s="212" t="s">
        <v>5</v>
      </c>
      <c r="E25" s="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</row>
    <row r="26" spans="1:250" s="12" customFormat="1" ht="18" customHeight="1" x14ac:dyDescent="0.25">
      <c r="A26" s="75" t="s">
        <v>6</v>
      </c>
      <c r="B26" s="76"/>
      <c r="C26" s="64"/>
      <c r="D26" s="213">
        <v>2</v>
      </c>
      <c r="E26" s="7"/>
      <c r="F26" s="196"/>
    </row>
    <row r="27" spans="1:250" s="12" customFormat="1" ht="18" customHeight="1" x14ac:dyDescent="0.25">
      <c r="A27" s="75" t="s">
        <v>69</v>
      </c>
      <c r="B27" s="76"/>
      <c r="C27" s="76"/>
      <c r="D27" s="213">
        <v>3</v>
      </c>
      <c r="E27" s="7"/>
      <c r="F27" s="196"/>
    </row>
    <row r="28" spans="1:250" s="12" customFormat="1" ht="15.75" thickBot="1" x14ac:dyDescent="0.3">
      <c r="A28" s="75" t="s">
        <v>83</v>
      </c>
      <c r="B28" s="76"/>
      <c r="C28" s="76"/>
      <c r="D28" s="213">
        <v>4</v>
      </c>
      <c r="E28" s="7"/>
      <c r="F28" s="196"/>
    </row>
    <row r="29" spans="1:250" s="13" customFormat="1" ht="15.75" thickBot="1" x14ac:dyDescent="0.3">
      <c r="A29" s="77" t="s">
        <v>84</v>
      </c>
      <c r="B29" s="78"/>
      <c r="C29" s="78"/>
      <c r="D29" s="214">
        <v>5</v>
      </c>
      <c r="E29" s="216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</row>
    <row r="30" spans="1:250" s="12" customFormat="1" x14ac:dyDescent="0.25">
      <c r="A30" s="61"/>
      <c r="B30" s="61"/>
      <c r="C30" s="61"/>
      <c r="D30" s="11"/>
      <c r="E30" s="11"/>
    </row>
    <row r="31" spans="1:250" s="12" customFormat="1" x14ac:dyDescent="0.25">
      <c r="A31" s="87" t="s">
        <v>87</v>
      </c>
      <c r="B31" s="87"/>
      <c r="C31" s="61"/>
      <c r="D31" s="11"/>
      <c r="E31" s="11"/>
    </row>
    <row r="32" spans="1:250" s="12" customFormat="1" ht="129" customHeight="1" x14ac:dyDescent="0.25">
      <c r="A32" s="201" t="s">
        <v>103</v>
      </c>
      <c r="B32" s="201"/>
      <c r="C32" s="201"/>
      <c r="D32" s="201"/>
      <c r="E32" s="11"/>
    </row>
  </sheetData>
  <sheetProtection algorithmName="SHA-512" hashValue="PHy+gEaehW+trSgdYl5ZJOSthtbEcKUA+aHBc2HOgHiKFa+auWE9VC4Dpg/DpCngw/yV4lugn5uFh1jmEonclQ==" saltValue="eHQlhkbNiUq8mx1v2dmpKw==" spinCount="100000" sheet="1" objects="1" scenarios="1"/>
  <mergeCells count="22">
    <mergeCell ref="A12:D12"/>
    <mergeCell ref="A14:D14"/>
    <mergeCell ref="A32:D32"/>
    <mergeCell ref="A31:B31"/>
    <mergeCell ref="B21:C21"/>
    <mergeCell ref="B15:C15"/>
    <mergeCell ref="A16:D16"/>
    <mergeCell ref="A26:B26"/>
    <mergeCell ref="B19:C19"/>
    <mergeCell ref="B20:C20"/>
    <mergeCell ref="A24:D24"/>
    <mergeCell ref="B23:D23"/>
    <mergeCell ref="B17:C17"/>
    <mergeCell ref="A3:D3"/>
    <mergeCell ref="A4:D4"/>
    <mergeCell ref="A6:D6"/>
    <mergeCell ref="A7:D7"/>
    <mergeCell ref="A8:D11"/>
    <mergeCell ref="B18:C18"/>
    <mergeCell ref="A27:C27"/>
    <mergeCell ref="A28:C28"/>
    <mergeCell ref="A29:C29"/>
  </mergeCells>
  <printOptions horizontalCentered="1"/>
  <pageMargins left="0.59055118110236227" right="0.59055118110236227" top="0.74803149606299213" bottom="0.55118110236220474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6"/>
  <sheetViews>
    <sheetView workbookViewId="0">
      <selection activeCell="A24" sqref="A24:G24"/>
    </sheetView>
  </sheetViews>
  <sheetFormatPr defaultRowHeight="15" x14ac:dyDescent="0.25"/>
  <cols>
    <col min="1" max="1" width="21.42578125" customWidth="1"/>
    <col min="4" max="4" width="12" customWidth="1"/>
  </cols>
  <sheetData>
    <row r="1" spans="1:7" ht="16.5" thickBot="1" x14ac:dyDescent="0.3">
      <c r="A1" s="94" t="s">
        <v>7</v>
      </c>
      <c r="B1" s="95"/>
      <c r="C1" s="95"/>
      <c r="D1" s="95"/>
      <c r="E1" s="95"/>
      <c r="F1" s="95"/>
      <c r="G1" s="96"/>
    </row>
    <row r="2" spans="1:7" ht="15.75" thickBot="1" x14ac:dyDescent="0.3">
      <c r="A2" s="97"/>
      <c r="B2" s="98"/>
      <c r="C2" s="98"/>
      <c r="D2" s="98"/>
      <c r="E2" s="98"/>
      <c r="F2" s="98"/>
      <c r="G2" s="99"/>
    </row>
    <row r="3" spans="1:7" ht="15.75" thickBot="1" x14ac:dyDescent="0.3">
      <c r="A3" s="15" t="s">
        <v>8</v>
      </c>
      <c r="B3" s="100">
        <f>'1_Copertina'!B23</f>
        <v>0</v>
      </c>
      <c r="C3" s="101"/>
      <c r="D3" s="101"/>
      <c r="E3" s="101"/>
      <c r="F3" s="101"/>
      <c r="G3" s="102"/>
    </row>
    <row r="4" spans="1:7" ht="15.75" thickBot="1" x14ac:dyDescent="0.3">
      <c r="A4" s="103" t="s">
        <v>68</v>
      </c>
      <c r="B4" s="104"/>
      <c r="C4" s="104"/>
      <c r="D4" s="104"/>
      <c r="E4" s="104"/>
      <c r="F4" s="104"/>
      <c r="G4" s="105"/>
    </row>
    <row r="5" spans="1:7" x14ac:dyDescent="0.25">
      <c r="A5" s="16" t="s">
        <v>9</v>
      </c>
      <c r="B5" s="106" t="s">
        <v>24</v>
      </c>
      <c r="C5" s="106"/>
      <c r="D5" s="107" t="str">
        <f>IF('1_Copertina'!B15="","",'1_Copertina'!B15)</f>
        <v/>
      </c>
      <c r="E5" s="107"/>
      <c r="F5" s="107"/>
      <c r="G5" s="108"/>
    </row>
    <row r="6" spans="1:7" x14ac:dyDescent="0.25">
      <c r="A6" s="17" t="s">
        <v>10</v>
      </c>
      <c r="B6" s="90"/>
      <c r="C6" s="92"/>
      <c r="D6" s="92"/>
      <c r="E6" s="92"/>
      <c r="F6" s="92"/>
      <c r="G6" s="93"/>
    </row>
    <row r="7" spans="1:7" x14ac:dyDescent="0.25">
      <c r="A7" s="17" t="s">
        <v>11</v>
      </c>
      <c r="B7" s="90"/>
      <c r="C7" s="91"/>
      <c r="D7" s="54" t="s">
        <v>12</v>
      </c>
      <c r="E7" s="90"/>
      <c r="F7" s="92"/>
      <c r="G7" s="93"/>
    </row>
    <row r="8" spans="1:7" x14ac:dyDescent="0.25">
      <c r="A8" s="17" t="s">
        <v>13</v>
      </c>
      <c r="B8" s="90"/>
      <c r="C8" s="91"/>
      <c r="D8" s="54" t="s">
        <v>14</v>
      </c>
      <c r="E8" s="90"/>
      <c r="F8" s="92"/>
      <c r="G8" s="93"/>
    </row>
    <row r="9" spans="1:7" x14ac:dyDescent="0.25">
      <c r="A9" s="17" t="s">
        <v>15</v>
      </c>
      <c r="B9" s="90"/>
      <c r="C9" s="92"/>
      <c r="D9" s="91"/>
      <c r="E9" s="54" t="s">
        <v>16</v>
      </c>
      <c r="F9" s="90"/>
      <c r="G9" s="93"/>
    </row>
    <row r="10" spans="1:7" x14ac:dyDescent="0.25">
      <c r="A10" s="17" t="s">
        <v>17</v>
      </c>
      <c r="B10" s="90"/>
      <c r="C10" s="91"/>
      <c r="D10" s="54" t="s">
        <v>18</v>
      </c>
      <c r="E10" s="55"/>
      <c r="F10" s="54" t="s">
        <v>14</v>
      </c>
      <c r="G10" s="56"/>
    </row>
    <row r="11" spans="1:7" x14ac:dyDescent="0.25">
      <c r="A11" s="17" t="s">
        <v>19</v>
      </c>
      <c r="B11" s="90"/>
      <c r="C11" s="91"/>
      <c r="D11" s="54" t="s">
        <v>101</v>
      </c>
      <c r="E11" s="109"/>
      <c r="F11" s="109"/>
      <c r="G11" s="111"/>
    </row>
    <row r="12" spans="1:7" x14ac:dyDescent="0.25">
      <c r="A12" s="17" t="s">
        <v>20</v>
      </c>
      <c r="B12" s="112"/>
      <c r="C12" s="113"/>
      <c r="D12" s="113"/>
      <c r="E12" s="113"/>
      <c r="F12" s="113"/>
      <c r="G12" s="114"/>
    </row>
    <row r="13" spans="1:7" ht="15.75" thickBot="1" x14ac:dyDescent="0.3">
      <c r="A13" s="50" t="s">
        <v>21</v>
      </c>
      <c r="B13" s="115"/>
      <c r="C13" s="116"/>
      <c r="D13" s="116"/>
      <c r="E13" s="116"/>
      <c r="F13" s="116"/>
      <c r="G13" s="117"/>
    </row>
    <row r="14" spans="1:7" ht="15.75" thickBot="1" x14ac:dyDescent="0.3">
      <c r="A14" s="118" t="s">
        <v>61</v>
      </c>
      <c r="B14" s="119"/>
      <c r="C14" s="119"/>
      <c r="D14" s="119"/>
      <c r="E14" s="119"/>
      <c r="F14" s="119"/>
      <c r="G14" s="120"/>
    </row>
    <row r="15" spans="1:7" x14ac:dyDescent="0.25">
      <c r="A15" s="51" t="s">
        <v>9</v>
      </c>
      <c r="B15" s="106" t="s">
        <v>26</v>
      </c>
      <c r="C15" s="106"/>
      <c r="D15" s="107" t="str">
        <f>IF('1_Copertina'!B17="","",'1_Copertina'!B17)</f>
        <v/>
      </c>
      <c r="E15" s="107"/>
      <c r="F15" s="107"/>
      <c r="G15" s="121"/>
    </row>
    <row r="16" spans="1:7" x14ac:dyDescent="0.25">
      <c r="A16" s="17" t="s">
        <v>10</v>
      </c>
      <c r="B16" s="90"/>
      <c r="C16" s="92"/>
      <c r="D16" s="92"/>
      <c r="E16" s="92"/>
      <c r="F16" s="92"/>
      <c r="G16" s="93"/>
    </row>
    <row r="17" spans="1:7" x14ac:dyDescent="0.25">
      <c r="A17" s="52" t="s">
        <v>11</v>
      </c>
      <c r="B17" s="109"/>
      <c r="C17" s="109"/>
      <c r="D17" s="54" t="s">
        <v>12</v>
      </c>
      <c r="E17" s="109"/>
      <c r="F17" s="109"/>
      <c r="G17" s="110"/>
    </row>
    <row r="18" spans="1:7" x14ac:dyDescent="0.25">
      <c r="A18" s="52" t="s">
        <v>15</v>
      </c>
      <c r="B18" s="109"/>
      <c r="C18" s="109"/>
      <c r="D18" s="57"/>
      <c r="E18" s="54" t="s">
        <v>16</v>
      </c>
      <c r="F18" s="109"/>
      <c r="G18" s="110"/>
    </row>
    <row r="19" spans="1:7" x14ac:dyDescent="0.25">
      <c r="A19" s="52" t="s">
        <v>17</v>
      </c>
      <c r="B19" s="109"/>
      <c r="C19" s="109"/>
      <c r="D19" s="54" t="s">
        <v>18</v>
      </c>
      <c r="E19" s="57"/>
      <c r="F19" s="54" t="s">
        <v>14</v>
      </c>
      <c r="G19" s="58"/>
    </row>
    <row r="20" spans="1:7" x14ac:dyDescent="0.25">
      <c r="A20" s="52" t="s">
        <v>19</v>
      </c>
      <c r="B20" s="90"/>
      <c r="C20" s="91"/>
      <c r="D20" s="54" t="s">
        <v>101</v>
      </c>
      <c r="E20" s="109"/>
      <c r="F20" s="109"/>
      <c r="G20" s="110"/>
    </row>
    <row r="21" spans="1:7" x14ac:dyDescent="0.25">
      <c r="A21" s="52" t="s">
        <v>20</v>
      </c>
      <c r="B21" s="124"/>
      <c r="C21" s="109"/>
      <c r="D21" s="109"/>
      <c r="E21" s="109"/>
      <c r="F21" s="109"/>
      <c r="G21" s="110"/>
    </row>
    <row r="22" spans="1:7" ht="15.75" thickBot="1" x14ac:dyDescent="0.3">
      <c r="A22" s="53" t="s">
        <v>21</v>
      </c>
      <c r="B22" s="125"/>
      <c r="C22" s="126"/>
      <c r="D22" s="126"/>
      <c r="E22" s="126"/>
      <c r="F22" s="126"/>
      <c r="G22" s="127"/>
    </row>
    <row r="23" spans="1:7" ht="15.75" thickBot="1" x14ac:dyDescent="0.3">
      <c r="A23" s="5"/>
      <c r="G23" s="7"/>
    </row>
    <row r="24" spans="1:7" x14ac:dyDescent="0.25">
      <c r="A24" s="128" t="s">
        <v>22</v>
      </c>
      <c r="B24" s="107"/>
      <c r="C24" s="107"/>
      <c r="D24" s="107"/>
      <c r="E24" s="107"/>
      <c r="F24" s="107"/>
      <c r="G24" s="108"/>
    </row>
    <row r="25" spans="1:7" x14ac:dyDescent="0.25">
      <c r="A25" s="129"/>
      <c r="B25" s="130"/>
      <c r="C25" s="130"/>
      <c r="D25" s="130"/>
      <c r="E25" s="130"/>
      <c r="F25" s="130"/>
      <c r="G25" s="131"/>
    </row>
    <row r="26" spans="1:7" x14ac:dyDescent="0.25">
      <c r="A26" s="132"/>
      <c r="B26" s="133"/>
      <c r="C26" s="133"/>
      <c r="D26" s="133"/>
      <c r="E26" s="133"/>
      <c r="F26" s="133"/>
      <c r="G26" s="134"/>
    </row>
    <row r="27" spans="1:7" x14ac:dyDescent="0.25">
      <c r="A27" s="132"/>
      <c r="B27" s="133"/>
      <c r="C27" s="133"/>
      <c r="D27" s="133"/>
      <c r="E27" s="133"/>
      <c r="F27" s="133"/>
      <c r="G27" s="134"/>
    </row>
    <row r="28" spans="1:7" x14ac:dyDescent="0.25">
      <c r="A28" s="132"/>
      <c r="B28" s="133"/>
      <c r="C28" s="133"/>
      <c r="D28" s="133"/>
      <c r="E28" s="133"/>
      <c r="F28" s="133"/>
      <c r="G28" s="134"/>
    </row>
    <row r="29" spans="1:7" x14ac:dyDescent="0.25">
      <c r="A29" s="132"/>
      <c r="B29" s="133"/>
      <c r="C29" s="133"/>
      <c r="D29" s="133"/>
      <c r="E29" s="133"/>
      <c r="F29" s="133"/>
      <c r="G29" s="134"/>
    </row>
    <row r="30" spans="1:7" x14ac:dyDescent="0.25">
      <c r="A30" s="132"/>
      <c r="B30" s="133"/>
      <c r="C30" s="133"/>
      <c r="D30" s="133"/>
      <c r="E30" s="133"/>
      <c r="F30" s="133"/>
      <c r="G30" s="134"/>
    </row>
    <row r="31" spans="1:7" x14ac:dyDescent="0.25">
      <c r="A31" s="132"/>
      <c r="B31" s="133"/>
      <c r="C31" s="133"/>
      <c r="D31" s="133"/>
      <c r="E31" s="133"/>
      <c r="F31" s="133"/>
      <c r="G31" s="134"/>
    </row>
    <row r="32" spans="1:7" x14ac:dyDescent="0.25">
      <c r="A32" s="132"/>
      <c r="B32" s="133"/>
      <c r="C32" s="133"/>
      <c r="D32" s="133"/>
      <c r="E32" s="133"/>
      <c r="F32" s="133"/>
      <c r="G32" s="134"/>
    </row>
    <row r="33" spans="1:7" x14ac:dyDescent="0.25">
      <c r="A33" s="132"/>
      <c r="B33" s="133"/>
      <c r="C33" s="133"/>
      <c r="D33" s="133"/>
      <c r="E33" s="133"/>
      <c r="F33" s="133"/>
      <c r="G33" s="134"/>
    </row>
    <row r="34" spans="1:7" x14ac:dyDescent="0.25">
      <c r="A34" s="132"/>
      <c r="B34" s="133"/>
      <c r="C34" s="133"/>
      <c r="D34" s="133"/>
      <c r="E34" s="133"/>
      <c r="F34" s="133"/>
      <c r="G34" s="134"/>
    </row>
    <row r="35" spans="1:7" x14ac:dyDescent="0.25">
      <c r="A35" s="132"/>
      <c r="B35" s="133"/>
      <c r="C35" s="133"/>
      <c r="D35" s="133"/>
      <c r="E35" s="133"/>
      <c r="F35" s="133"/>
      <c r="G35" s="134"/>
    </row>
    <row r="36" spans="1:7" x14ac:dyDescent="0.25">
      <c r="A36" s="132"/>
      <c r="B36" s="133"/>
      <c r="C36" s="133"/>
      <c r="D36" s="133"/>
      <c r="E36" s="133"/>
      <c r="F36" s="133"/>
      <c r="G36" s="134"/>
    </row>
    <row r="37" spans="1:7" x14ac:dyDescent="0.25">
      <c r="A37" s="132"/>
      <c r="B37" s="133"/>
      <c r="C37" s="133"/>
      <c r="D37" s="133"/>
      <c r="E37" s="133"/>
      <c r="F37" s="133"/>
      <c r="G37" s="134"/>
    </row>
    <row r="38" spans="1:7" x14ac:dyDescent="0.25">
      <c r="A38" s="132"/>
      <c r="B38" s="133"/>
      <c r="C38" s="133"/>
      <c r="D38" s="133"/>
      <c r="E38" s="133"/>
      <c r="F38" s="133"/>
      <c r="G38" s="134"/>
    </row>
    <row r="39" spans="1:7" x14ac:dyDescent="0.25">
      <c r="A39" s="132"/>
      <c r="B39" s="133"/>
      <c r="C39" s="133"/>
      <c r="D39" s="133"/>
      <c r="E39" s="133"/>
      <c r="F39" s="133"/>
      <c r="G39" s="134"/>
    </row>
    <row r="40" spans="1:7" x14ac:dyDescent="0.25">
      <c r="A40" s="132"/>
      <c r="B40" s="133"/>
      <c r="C40" s="133"/>
      <c r="D40" s="133"/>
      <c r="E40" s="133"/>
      <c r="F40" s="133"/>
      <c r="G40" s="134"/>
    </row>
    <row r="41" spans="1:7" ht="15.75" thickBot="1" x14ac:dyDescent="0.3">
      <c r="A41" s="135"/>
      <c r="B41" s="136"/>
      <c r="C41" s="136"/>
      <c r="D41" s="136"/>
      <c r="E41" s="136"/>
      <c r="F41" s="136"/>
      <c r="G41" s="137"/>
    </row>
    <row r="42" spans="1:7" x14ac:dyDescent="0.25">
      <c r="A42" s="5"/>
      <c r="G42" s="7"/>
    </row>
    <row r="43" spans="1:7" x14ac:dyDescent="0.25">
      <c r="A43" s="138" t="s">
        <v>62</v>
      </c>
      <c r="B43" s="139"/>
      <c r="C43" s="139"/>
      <c r="D43" s="139"/>
      <c r="E43" s="139"/>
      <c r="F43" s="139"/>
      <c r="G43" s="49"/>
    </row>
    <row r="44" spans="1:7" x14ac:dyDescent="0.25">
      <c r="A44" s="69" t="s">
        <v>23</v>
      </c>
      <c r="B44" s="140"/>
      <c r="C44" s="141"/>
      <c r="D44" s="141"/>
      <c r="E44" s="141"/>
      <c r="F44" s="141"/>
      <c r="G44" s="142"/>
    </row>
    <row r="45" spans="1:7" x14ac:dyDescent="0.25">
      <c r="A45" s="122" t="s">
        <v>92</v>
      </c>
      <c r="B45" s="122"/>
      <c r="C45" s="122"/>
      <c r="D45" s="123"/>
      <c r="E45" s="123"/>
      <c r="F45" s="123"/>
      <c r="G45" s="123"/>
    </row>
    <row r="46" spans="1:7" x14ac:dyDescent="0.25">
      <c r="A46" s="122"/>
      <c r="B46" s="122"/>
      <c r="C46" s="122"/>
      <c r="D46" s="123"/>
      <c r="E46" s="123"/>
      <c r="F46" s="123"/>
      <c r="G46" s="123"/>
    </row>
  </sheetData>
  <sheetProtection algorithmName="SHA-512" hashValue="2SCY6r6jgtBQGQ/FdBUG6LHMWNLeXsqDassscRTA4joA6uTD5t2kGBjJB5gqhhl3NeCqcj2JKnT/PqWck2pzMw==" saltValue="17SM/7tvXel+Re/3nr8n6Q==" spinCount="100000" sheet="1" objects="1" scenarios="1"/>
  <mergeCells count="37">
    <mergeCell ref="A45:C46"/>
    <mergeCell ref="D45:G46"/>
    <mergeCell ref="B18:C18"/>
    <mergeCell ref="F18:G18"/>
    <mergeCell ref="B19:C19"/>
    <mergeCell ref="B20:C20"/>
    <mergeCell ref="E20:G20"/>
    <mergeCell ref="B21:G21"/>
    <mergeCell ref="B22:G22"/>
    <mergeCell ref="A24:G24"/>
    <mergeCell ref="A25:G41"/>
    <mergeCell ref="A43:F43"/>
    <mergeCell ref="B44:G44"/>
    <mergeCell ref="B17:C17"/>
    <mergeCell ref="E17:G17"/>
    <mergeCell ref="B16:G16"/>
    <mergeCell ref="B8:C8"/>
    <mergeCell ref="E8:G8"/>
    <mergeCell ref="B9:D9"/>
    <mergeCell ref="F9:G9"/>
    <mergeCell ref="B10:C10"/>
    <mergeCell ref="B11:C11"/>
    <mergeCell ref="E11:G11"/>
    <mergeCell ref="B12:G12"/>
    <mergeCell ref="B13:G13"/>
    <mergeCell ref="A14:G14"/>
    <mergeCell ref="B15:C15"/>
    <mergeCell ref="D15:G15"/>
    <mergeCell ref="B7:C7"/>
    <mergeCell ref="E7:G7"/>
    <mergeCell ref="A1:G1"/>
    <mergeCell ref="A2:G2"/>
    <mergeCell ref="B3:G3"/>
    <mergeCell ref="A4:G4"/>
    <mergeCell ref="B5:C5"/>
    <mergeCell ref="D5:G5"/>
    <mergeCell ref="B6:G6"/>
  </mergeCells>
  <dataValidations count="1">
    <dataValidation type="decimal" allowBlank="1" showInputMessage="1" showErrorMessage="1" sqref="D45:G46" xr:uid="{D0596B9F-2449-4089-A633-49498D0AF6CA}">
      <formula1>0.5099</formula1>
      <formula2>0.9999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Utilità!$C$1:$C$2</xm:f>
          </x14:formula1>
          <xm:sqref>G43</xm:sqref>
        </x14:dataValidation>
        <x14:dataValidation type="list" allowBlank="1" showInputMessage="1" showErrorMessage="1" xr:uid="{00000000-0002-0000-0100-000001000000}">
          <x14:formula1>
            <xm:f>Utilità!$H$1:$H$2</xm:f>
          </x14:formula1>
          <xm:sqref>B6:G6 B16:G16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7"/>
  <sheetViews>
    <sheetView workbookViewId="0">
      <selection sqref="A1:E1"/>
    </sheetView>
  </sheetViews>
  <sheetFormatPr defaultRowHeight="15" x14ac:dyDescent="0.25"/>
  <cols>
    <col min="1" max="1" width="45.85546875" customWidth="1"/>
    <col min="2" max="2" width="13.28515625" customWidth="1"/>
    <col min="3" max="3" width="41.140625" customWidth="1"/>
    <col min="4" max="4" width="9" customWidth="1"/>
    <col min="5" max="5" width="11.42578125" customWidth="1"/>
  </cols>
  <sheetData>
    <row r="1" spans="1:5" ht="16.5" thickBot="1" x14ac:dyDescent="0.3">
      <c r="A1" s="153" t="s">
        <v>69</v>
      </c>
      <c r="B1" s="154"/>
      <c r="C1" s="154"/>
      <c r="D1" s="154"/>
      <c r="E1" s="154"/>
    </row>
    <row r="2" spans="1:5" ht="34.5" thickBot="1" x14ac:dyDescent="0.3">
      <c r="A2" s="20"/>
      <c r="B2" s="21" t="s">
        <v>34</v>
      </c>
      <c r="C2" s="22" t="s">
        <v>35</v>
      </c>
      <c r="D2" s="22" t="s">
        <v>36</v>
      </c>
      <c r="E2" s="23" t="s">
        <v>37</v>
      </c>
    </row>
    <row r="3" spans="1:5" x14ac:dyDescent="0.25">
      <c r="A3" s="24" t="s">
        <v>38</v>
      </c>
      <c r="B3" s="25">
        <v>0.45</v>
      </c>
      <c r="C3" s="26"/>
      <c r="D3" s="26">
        <v>45</v>
      </c>
      <c r="E3" s="217" t="s">
        <v>86</v>
      </c>
    </row>
    <row r="4" spans="1:5" ht="33.75" x14ac:dyDescent="0.25">
      <c r="A4" s="155" t="s">
        <v>63</v>
      </c>
      <c r="B4" s="143">
        <v>0.45</v>
      </c>
      <c r="C4" s="27" t="s">
        <v>39</v>
      </c>
      <c r="D4" s="144">
        <v>45</v>
      </c>
      <c r="E4" s="218"/>
    </row>
    <row r="5" spans="1:5" ht="33.75" x14ac:dyDescent="0.25">
      <c r="A5" s="155"/>
      <c r="B5" s="143"/>
      <c r="C5" s="27" t="s">
        <v>93</v>
      </c>
      <c r="D5" s="144"/>
      <c r="E5" s="218"/>
    </row>
    <row r="6" spans="1:5" x14ac:dyDescent="0.25">
      <c r="A6" s="155"/>
      <c r="B6" s="143"/>
      <c r="C6" s="28"/>
      <c r="D6" s="144"/>
      <c r="E6" s="218"/>
    </row>
    <row r="7" spans="1:5" x14ac:dyDescent="0.25">
      <c r="A7" s="155"/>
      <c r="B7" s="143"/>
      <c r="C7" s="29" t="s">
        <v>94</v>
      </c>
      <c r="D7" s="144"/>
      <c r="E7" s="218"/>
    </row>
    <row r="8" spans="1:5" x14ac:dyDescent="0.25">
      <c r="A8" s="155"/>
      <c r="B8" s="143"/>
      <c r="C8" s="29" t="s">
        <v>95</v>
      </c>
      <c r="D8" s="144"/>
      <c r="E8" s="218"/>
    </row>
    <row r="9" spans="1:5" ht="15.75" thickBot="1" x14ac:dyDescent="0.3">
      <c r="A9" s="156"/>
      <c r="B9" s="150"/>
      <c r="C9" s="30" t="s">
        <v>40</v>
      </c>
      <c r="D9" s="151"/>
      <c r="E9" s="219"/>
    </row>
    <row r="10" spans="1:5" x14ac:dyDescent="0.25">
      <c r="A10" s="31" t="s">
        <v>41</v>
      </c>
      <c r="B10" s="32">
        <v>0.3</v>
      </c>
      <c r="C10" s="33"/>
      <c r="D10" s="34">
        <v>30</v>
      </c>
      <c r="E10" s="146">
        <f>Utilità!F7</f>
        <v>0</v>
      </c>
    </row>
    <row r="11" spans="1:5" x14ac:dyDescent="0.25">
      <c r="A11" s="35" t="s">
        <v>31</v>
      </c>
      <c r="B11" s="143">
        <v>0.2</v>
      </c>
      <c r="C11" s="27" t="s">
        <v>42</v>
      </c>
      <c r="D11" s="144">
        <v>20</v>
      </c>
      <c r="E11" s="147"/>
    </row>
    <row r="12" spans="1:5" ht="22.5" x14ac:dyDescent="0.25">
      <c r="A12" s="35" t="s">
        <v>43</v>
      </c>
      <c r="B12" s="143"/>
      <c r="C12" s="27" t="s">
        <v>44</v>
      </c>
      <c r="D12" s="144"/>
      <c r="E12" s="147"/>
    </row>
    <row r="13" spans="1:5" x14ac:dyDescent="0.25">
      <c r="A13" s="36"/>
      <c r="B13" s="143"/>
      <c r="C13" s="27" t="s">
        <v>45</v>
      </c>
      <c r="D13" s="144"/>
      <c r="E13" s="147"/>
    </row>
    <row r="14" spans="1:5" x14ac:dyDescent="0.25">
      <c r="A14" s="148" t="s">
        <v>32</v>
      </c>
      <c r="B14" s="143">
        <v>0.1</v>
      </c>
      <c r="C14" s="27" t="s">
        <v>46</v>
      </c>
      <c r="D14" s="144">
        <v>10</v>
      </c>
      <c r="E14" s="147">
        <f>Utilità!D9</f>
        <v>0</v>
      </c>
    </row>
    <row r="15" spans="1:5" ht="23.25" thickBot="1" x14ac:dyDescent="0.3">
      <c r="A15" s="149"/>
      <c r="B15" s="150"/>
      <c r="C15" s="37" t="s">
        <v>47</v>
      </c>
      <c r="D15" s="151"/>
      <c r="E15" s="152"/>
    </row>
    <row r="16" spans="1:5" ht="15.75" customHeight="1" x14ac:dyDescent="0.25">
      <c r="A16" s="38" t="s">
        <v>48</v>
      </c>
      <c r="B16" s="32">
        <v>0.25</v>
      </c>
      <c r="C16" s="39"/>
      <c r="D16" s="34">
        <v>25</v>
      </c>
      <c r="E16" s="40"/>
    </row>
    <row r="17" spans="1:5" x14ac:dyDescent="0.25">
      <c r="A17" s="35" t="s">
        <v>49</v>
      </c>
      <c r="B17" s="143">
        <v>0.2</v>
      </c>
      <c r="C17" s="27" t="s">
        <v>50</v>
      </c>
      <c r="D17" s="144">
        <v>20</v>
      </c>
      <c r="E17" s="145" t="s">
        <v>51</v>
      </c>
    </row>
    <row r="18" spans="1:5" x14ac:dyDescent="0.25">
      <c r="A18" s="35" t="s">
        <v>52</v>
      </c>
      <c r="B18" s="143"/>
      <c r="C18" s="27" t="s">
        <v>53</v>
      </c>
      <c r="D18" s="144"/>
      <c r="E18" s="145"/>
    </row>
    <row r="19" spans="1:5" ht="22.5" x14ac:dyDescent="0.25">
      <c r="A19" s="35" t="s">
        <v>54</v>
      </c>
      <c r="B19" s="143"/>
      <c r="C19" s="27" t="s">
        <v>55</v>
      </c>
      <c r="D19" s="144"/>
      <c r="E19" s="145"/>
    </row>
    <row r="20" spans="1:5" ht="22.5" x14ac:dyDescent="0.25">
      <c r="A20" s="35" t="s">
        <v>56</v>
      </c>
      <c r="B20" s="143"/>
      <c r="C20" s="27" t="s">
        <v>57</v>
      </c>
      <c r="D20" s="144"/>
      <c r="E20" s="145"/>
    </row>
    <row r="21" spans="1:5" ht="22.5" x14ac:dyDescent="0.25">
      <c r="A21" s="35" t="s">
        <v>58</v>
      </c>
      <c r="B21" s="143"/>
      <c r="C21" s="41"/>
      <c r="D21" s="144"/>
      <c r="E21" s="145"/>
    </row>
    <row r="22" spans="1:5" ht="15.75" thickBot="1" x14ac:dyDescent="0.3">
      <c r="A22" s="42" t="s">
        <v>59</v>
      </c>
      <c r="B22" s="43">
        <v>0.05</v>
      </c>
      <c r="C22" s="44" t="s">
        <v>60</v>
      </c>
      <c r="D22" s="45">
        <v>5</v>
      </c>
      <c r="E22" s="48">
        <f>Utilità!D12</f>
        <v>0</v>
      </c>
    </row>
    <row r="23" spans="1:5" ht="15.75" thickBot="1" x14ac:dyDescent="0.3">
      <c r="D23" s="46" t="s">
        <v>64</v>
      </c>
      <c r="E23" s="47">
        <f>IFERROR(E3+E10+E14+E22,0)</f>
        <v>0</v>
      </c>
    </row>
    <row r="25" spans="1:5" x14ac:dyDescent="0.25">
      <c r="A25" t="s">
        <v>66</v>
      </c>
    </row>
    <row r="26" spans="1:5" ht="6.75" customHeight="1" x14ac:dyDescent="0.25"/>
    <row r="27" spans="1:5" x14ac:dyDescent="0.25">
      <c r="A27" t="s">
        <v>65</v>
      </c>
    </row>
  </sheetData>
  <sheetProtection algorithmName="SHA-512" hashValue="6UYbI1QG5WWqxsPPoyiOVufAr9g4fAGKOfWCOBjKdXBdZjMbwuPLlgQxVRrXetqvGbJ2WwQzwJk3R8/RPfM2Rw==" saltValue="M3A/4kRnliN4awTHI9+tcw==" spinCount="100000" sheet="1" objects="1" scenarios="1"/>
  <mergeCells count="15">
    <mergeCell ref="A14:A15"/>
    <mergeCell ref="B14:B15"/>
    <mergeCell ref="D14:D15"/>
    <mergeCell ref="E14:E15"/>
    <mergeCell ref="A1:E1"/>
    <mergeCell ref="E3:E9"/>
    <mergeCell ref="A4:A9"/>
    <mergeCell ref="B4:B9"/>
    <mergeCell ref="D4:D9"/>
    <mergeCell ref="B17:B21"/>
    <mergeCell ref="D17:D21"/>
    <mergeCell ref="E17:E21"/>
    <mergeCell ref="E10:E13"/>
    <mergeCell ref="B11:B13"/>
    <mergeCell ref="D11:D13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9"/>
  <sheetViews>
    <sheetView workbookViewId="0">
      <selection activeCell="P10" sqref="P10"/>
    </sheetView>
  </sheetViews>
  <sheetFormatPr defaultRowHeight="15" x14ac:dyDescent="0.25"/>
  <cols>
    <col min="1" max="1" width="25.42578125" customWidth="1"/>
    <col min="2" max="14" width="6.42578125" customWidth="1"/>
  </cols>
  <sheetData>
    <row r="1" spans="1:14" ht="15.75" x14ac:dyDescent="0.25">
      <c r="A1" s="157" t="s">
        <v>89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66"/>
    </row>
    <row r="2" spans="1:14" x14ac:dyDescent="0.25">
      <c r="A2" s="164" t="s">
        <v>70</v>
      </c>
      <c r="B2" s="165"/>
      <c r="C2" s="165"/>
      <c r="D2" s="165"/>
      <c r="E2" s="169" t="s">
        <v>100</v>
      </c>
      <c r="F2" s="170"/>
      <c r="G2" s="170"/>
      <c r="H2" s="170"/>
      <c r="I2" s="170"/>
      <c r="J2" s="170"/>
      <c r="K2" s="170"/>
      <c r="L2" s="170"/>
      <c r="M2" s="171"/>
      <c r="N2" s="66"/>
    </row>
    <row r="3" spans="1:14" x14ac:dyDescent="0.25">
      <c r="A3" s="164"/>
      <c r="B3" s="165"/>
      <c r="C3" s="165"/>
      <c r="D3" s="165"/>
      <c r="E3" s="172"/>
      <c r="F3" s="173"/>
      <c r="G3" s="173"/>
      <c r="H3" s="173"/>
      <c r="I3" s="173"/>
      <c r="J3" s="173"/>
      <c r="K3" s="173"/>
      <c r="L3" s="173"/>
      <c r="M3" s="174"/>
      <c r="N3" s="66"/>
    </row>
    <row r="4" spans="1:14" x14ac:dyDescent="0.25">
      <c r="A4" s="164" t="s">
        <v>71</v>
      </c>
      <c r="B4" s="167" t="s">
        <v>72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8"/>
      <c r="N4" s="66"/>
    </row>
    <row r="5" spans="1:14" x14ac:dyDescent="0.25">
      <c r="A5" s="164"/>
      <c r="B5" s="59">
        <v>2</v>
      </c>
      <c r="C5" s="59">
        <v>4</v>
      </c>
      <c r="D5" s="59">
        <v>6</v>
      </c>
      <c r="E5" s="59">
        <v>8</v>
      </c>
      <c r="F5" s="59">
        <v>10</v>
      </c>
      <c r="G5" s="59">
        <v>12</v>
      </c>
      <c r="H5" s="59">
        <v>14</v>
      </c>
      <c r="I5" s="59">
        <v>16</v>
      </c>
      <c r="J5" s="59">
        <v>18</v>
      </c>
      <c r="K5" s="59">
        <v>20</v>
      </c>
      <c r="L5" s="59">
        <v>22</v>
      </c>
      <c r="M5" s="59">
        <v>24</v>
      </c>
      <c r="N5" s="66"/>
    </row>
    <row r="6" spans="1:14" ht="28.5" customHeight="1" x14ac:dyDescent="0.25">
      <c r="A6" s="68" t="s">
        <v>99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7"/>
    </row>
    <row r="7" spans="1:14" ht="28.5" customHeight="1" x14ac:dyDescent="0.25">
      <c r="A7" s="68" t="s">
        <v>73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7"/>
    </row>
    <row r="8" spans="1:14" ht="28.5" customHeight="1" x14ac:dyDescent="0.25">
      <c r="A8" s="68" t="s">
        <v>74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7"/>
    </row>
    <row r="9" spans="1:14" ht="28.5" customHeight="1" x14ac:dyDescent="0.25">
      <c r="A9" s="68" t="s">
        <v>96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7"/>
    </row>
    <row r="10" spans="1:14" ht="28.5" customHeight="1" x14ac:dyDescent="0.25">
      <c r="A10" s="68" t="s">
        <v>97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7"/>
    </row>
    <row r="11" spans="1:14" ht="28.5" customHeight="1" x14ac:dyDescent="0.25">
      <c r="A11" s="68" t="s">
        <v>75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7"/>
    </row>
    <row r="13" spans="1:14" x14ac:dyDescent="0.25">
      <c r="A13" s="175" t="s">
        <v>68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7"/>
    </row>
    <row r="14" spans="1:14" ht="15" customHeight="1" x14ac:dyDescent="0.25">
      <c r="A14" s="165" t="s">
        <v>81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</row>
    <row r="15" spans="1:14" x14ac:dyDescent="0.25">
      <c r="A15" s="179" t="s">
        <v>76</v>
      </c>
      <c r="B15" s="179"/>
      <c r="C15" s="179"/>
      <c r="D15" s="179"/>
      <c r="E15" s="179"/>
      <c r="F15" s="179"/>
      <c r="G15" s="179"/>
      <c r="H15" s="179"/>
      <c r="I15" s="179"/>
      <c r="J15" s="109"/>
      <c r="K15" s="109"/>
      <c r="L15" s="109"/>
      <c r="M15" s="109"/>
    </row>
    <row r="16" spans="1:14" x14ac:dyDescent="0.25">
      <c r="A16" s="179" t="s">
        <v>77</v>
      </c>
      <c r="B16" s="179"/>
      <c r="C16" s="179"/>
      <c r="D16" s="179"/>
      <c r="E16" s="179"/>
      <c r="F16" s="179"/>
      <c r="G16" s="179"/>
      <c r="H16" s="179"/>
      <c r="I16" s="179"/>
      <c r="J16" s="109"/>
      <c r="K16" s="109"/>
      <c r="L16" s="109"/>
      <c r="M16" s="109"/>
    </row>
    <row r="17" spans="1:14" x14ac:dyDescent="0.25">
      <c r="A17" s="179" t="s">
        <v>78</v>
      </c>
      <c r="B17" s="179"/>
      <c r="C17" s="179"/>
      <c r="D17" s="179"/>
      <c r="E17" s="179"/>
      <c r="F17" s="179"/>
      <c r="G17" s="179"/>
      <c r="H17" s="179"/>
      <c r="I17" s="179"/>
      <c r="J17" s="109"/>
      <c r="K17" s="109"/>
      <c r="L17" s="109"/>
      <c r="M17" s="109"/>
    </row>
    <row r="18" spans="1:14" x14ac:dyDescent="0.25">
      <c r="A18" s="180" t="s">
        <v>79</v>
      </c>
      <c r="B18" s="180"/>
      <c r="C18" s="180"/>
      <c r="D18" s="180"/>
      <c r="E18" s="180"/>
      <c r="F18" s="180"/>
      <c r="G18" s="180"/>
      <c r="H18" s="180"/>
      <c r="I18" s="180"/>
      <c r="J18" s="166">
        <f>SUM(J15:M17)</f>
        <v>0</v>
      </c>
      <c r="K18" s="166"/>
      <c r="L18" s="166"/>
      <c r="M18" s="166"/>
    </row>
    <row r="19" spans="1:14" x14ac:dyDescent="0.25">
      <c r="A19" s="179" t="s">
        <v>80</v>
      </c>
      <c r="B19" s="179"/>
      <c r="C19" s="179"/>
      <c r="D19" s="179"/>
      <c r="E19" s="179"/>
      <c r="F19" s="179"/>
      <c r="G19" s="179"/>
      <c r="H19" s="179"/>
      <c r="I19" s="179"/>
      <c r="J19" s="166">
        <f>J18-J20</f>
        <v>0</v>
      </c>
      <c r="K19" s="166"/>
      <c r="L19" s="166"/>
      <c r="M19" s="166"/>
    </row>
    <row r="20" spans="1:14" x14ac:dyDescent="0.25">
      <c r="A20" s="179" t="s">
        <v>82</v>
      </c>
      <c r="B20" s="179"/>
      <c r="C20" s="179"/>
      <c r="D20" s="179"/>
      <c r="E20" s="179"/>
      <c r="F20" s="179"/>
      <c r="G20" s="179"/>
      <c r="H20" s="179"/>
      <c r="I20" s="179"/>
      <c r="J20" s="166">
        <f>J18*'2_Anagrafica'!$D$45</f>
        <v>0</v>
      </c>
      <c r="K20" s="166"/>
      <c r="L20" s="166"/>
      <c r="M20" s="166"/>
    </row>
    <row r="22" spans="1:14" x14ac:dyDescent="0.25">
      <c r="A22" s="181" t="s">
        <v>61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</row>
    <row r="23" spans="1:14" ht="15" customHeight="1" x14ac:dyDescent="0.25">
      <c r="A23" s="165" t="s">
        <v>81</v>
      </c>
      <c r="B23" s="165"/>
      <c r="C23" s="165"/>
      <c r="D23" s="165"/>
      <c r="E23" s="165"/>
      <c r="F23" s="159" t="s">
        <v>24</v>
      </c>
      <c r="G23" s="160"/>
      <c r="H23" s="161" t="str">
        <f>IF('1_Copertina'!B17="","",'1_Copertina'!B17)</f>
        <v/>
      </c>
      <c r="I23" s="162"/>
      <c r="J23" s="162"/>
      <c r="K23" s="162"/>
      <c r="L23" s="162"/>
      <c r="M23" s="162"/>
      <c r="N23" s="163"/>
    </row>
    <row r="24" spans="1:14" x14ac:dyDescent="0.25">
      <c r="A24" s="179" t="s">
        <v>76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09"/>
      <c r="L24" s="109"/>
      <c r="M24" s="109"/>
      <c r="N24" s="109"/>
    </row>
    <row r="25" spans="1:14" x14ac:dyDescent="0.25">
      <c r="A25" s="179" t="s">
        <v>77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09"/>
      <c r="L25" s="109"/>
      <c r="M25" s="109"/>
      <c r="N25" s="109"/>
    </row>
    <row r="26" spans="1:14" x14ac:dyDescent="0.25">
      <c r="A26" s="179" t="s">
        <v>78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09"/>
      <c r="L26" s="109"/>
      <c r="M26" s="109"/>
      <c r="N26" s="109"/>
    </row>
    <row r="27" spans="1:14" x14ac:dyDescent="0.25">
      <c r="A27" s="180" t="s">
        <v>79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66">
        <f>SUM(K24:N26)</f>
        <v>0</v>
      </c>
      <c r="L27" s="166"/>
      <c r="M27" s="166"/>
      <c r="N27" s="166"/>
    </row>
    <row r="28" spans="1:14" x14ac:dyDescent="0.25">
      <c r="A28" s="179" t="s">
        <v>80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66">
        <f>K27-K29</f>
        <v>0</v>
      </c>
      <c r="L28" s="166"/>
      <c r="M28" s="166"/>
      <c r="N28" s="166"/>
    </row>
    <row r="29" spans="1:14" x14ac:dyDescent="0.25">
      <c r="A29" s="179" t="s">
        <v>82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66">
        <f>K27*'2_Anagrafica'!$D$45</f>
        <v>0</v>
      </c>
      <c r="L29" s="166"/>
      <c r="M29" s="166"/>
      <c r="N29" s="166"/>
    </row>
    <row r="30" spans="1:14" x14ac:dyDescent="0.25">
      <c r="A30" s="5"/>
    </row>
    <row r="31" spans="1:14" ht="15" customHeight="1" x14ac:dyDescent="0.25">
      <c r="A31" s="164" t="s">
        <v>81</v>
      </c>
      <c r="B31" s="165"/>
      <c r="C31" s="165"/>
      <c r="D31" s="165"/>
      <c r="E31" s="165"/>
      <c r="F31" s="159" t="s">
        <v>24</v>
      </c>
      <c r="G31" s="160"/>
      <c r="H31" s="161" t="str">
        <f>IF('1_Copertina'!B18="","",'1_Copertina'!B18)</f>
        <v/>
      </c>
      <c r="I31" s="162"/>
      <c r="J31" s="162"/>
      <c r="K31" s="162"/>
      <c r="L31" s="162"/>
      <c r="M31" s="162"/>
      <c r="N31" s="163"/>
    </row>
    <row r="32" spans="1:14" x14ac:dyDescent="0.25">
      <c r="A32" s="182" t="s">
        <v>76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09"/>
      <c r="L32" s="109"/>
      <c r="M32" s="109"/>
      <c r="N32" s="109"/>
    </row>
    <row r="33" spans="1:14" x14ac:dyDescent="0.25">
      <c r="A33" s="182" t="s">
        <v>77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09"/>
      <c r="L33" s="109"/>
      <c r="M33" s="109"/>
      <c r="N33" s="109"/>
    </row>
    <row r="34" spans="1:14" x14ac:dyDescent="0.25">
      <c r="A34" s="182" t="s">
        <v>78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09"/>
      <c r="L34" s="109"/>
      <c r="M34" s="109"/>
      <c r="N34" s="109"/>
    </row>
    <row r="35" spans="1:14" x14ac:dyDescent="0.25">
      <c r="A35" s="183" t="s">
        <v>79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66">
        <f>SUM(K32:N34)</f>
        <v>0</v>
      </c>
      <c r="L35" s="166"/>
      <c r="M35" s="166"/>
      <c r="N35" s="166"/>
    </row>
    <row r="36" spans="1:14" x14ac:dyDescent="0.25">
      <c r="A36" s="182" t="s">
        <v>80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66">
        <f>K35-K37</f>
        <v>0</v>
      </c>
      <c r="L36" s="166"/>
      <c r="M36" s="166"/>
      <c r="N36" s="166"/>
    </row>
    <row r="37" spans="1:14" x14ac:dyDescent="0.25">
      <c r="A37" s="182" t="s">
        <v>82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66">
        <f>K35*'2_Anagrafica'!$D$45</f>
        <v>0</v>
      </c>
      <c r="L37" s="166"/>
      <c r="M37" s="166"/>
      <c r="N37" s="166"/>
    </row>
    <row r="38" spans="1:14" x14ac:dyDescent="0.25">
      <c r="A38" s="5"/>
    </row>
    <row r="39" spans="1:14" ht="15" customHeight="1" x14ac:dyDescent="0.25">
      <c r="A39" s="164" t="s">
        <v>81</v>
      </c>
      <c r="B39" s="165"/>
      <c r="C39" s="165"/>
      <c r="D39" s="165"/>
      <c r="E39" s="165"/>
      <c r="F39" s="159" t="s">
        <v>24</v>
      </c>
      <c r="G39" s="160"/>
      <c r="H39" s="161" t="str">
        <f>IF('1_Copertina'!B19="","",'1_Copertina'!B19)</f>
        <v/>
      </c>
      <c r="I39" s="162"/>
      <c r="J39" s="162"/>
      <c r="K39" s="162"/>
      <c r="L39" s="162"/>
      <c r="M39" s="162"/>
      <c r="N39" s="163"/>
    </row>
    <row r="40" spans="1:14" x14ac:dyDescent="0.25">
      <c r="A40" s="184" t="s">
        <v>76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09"/>
      <c r="L40" s="109"/>
      <c r="M40" s="109"/>
      <c r="N40" s="109"/>
    </row>
    <row r="41" spans="1:14" x14ac:dyDescent="0.25">
      <c r="A41" s="182" t="s">
        <v>77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09"/>
      <c r="L41" s="109"/>
      <c r="M41" s="109"/>
      <c r="N41" s="109"/>
    </row>
    <row r="42" spans="1:14" x14ac:dyDescent="0.25">
      <c r="A42" s="182" t="s">
        <v>78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09"/>
      <c r="L42" s="109"/>
      <c r="M42" s="109"/>
      <c r="N42" s="109"/>
    </row>
    <row r="43" spans="1:14" x14ac:dyDescent="0.25">
      <c r="A43" s="183" t="s">
        <v>79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66">
        <f>SUM(K40:N42)</f>
        <v>0</v>
      </c>
      <c r="L43" s="166"/>
      <c r="M43" s="166"/>
      <c r="N43" s="166"/>
    </row>
    <row r="44" spans="1:14" x14ac:dyDescent="0.25">
      <c r="A44" s="182" t="s">
        <v>80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66">
        <f>K43-K45</f>
        <v>0</v>
      </c>
      <c r="L44" s="166"/>
      <c r="M44" s="166"/>
      <c r="N44" s="166"/>
    </row>
    <row r="45" spans="1:14" x14ac:dyDescent="0.25">
      <c r="A45" s="182" t="s">
        <v>82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66">
        <f>K43*'2_Anagrafica'!$D$45</f>
        <v>0</v>
      </c>
      <c r="L45" s="166"/>
      <c r="M45" s="166"/>
      <c r="N45" s="166"/>
    </row>
    <row r="46" spans="1:14" x14ac:dyDescent="0.25">
      <c r="A46" s="5"/>
    </row>
    <row r="47" spans="1:14" ht="15" customHeight="1" x14ac:dyDescent="0.25">
      <c r="A47" s="164" t="s">
        <v>81</v>
      </c>
      <c r="B47" s="165"/>
      <c r="C47" s="165"/>
      <c r="D47" s="165"/>
      <c r="E47" s="165"/>
      <c r="F47" s="159" t="s">
        <v>24</v>
      </c>
      <c r="G47" s="160"/>
      <c r="H47" s="161" t="str">
        <f>IF('1_Copertina'!B20="","",'1_Copertina'!B20)</f>
        <v/>
      </c>
      <c r="I47" s="162"/>
      <c r="J47" s="162"/>
      <c r="K47" s="162"/>
      <c r="L47" s="162"/>
      <c r="M47" s="162"/>
      <c r="N47" s="163"/>
    </row>
    <row r="48" spans="1:14" x14ac:dyDescent="0.25">
      <c r="A48" s="184" t="s">
        <v>76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09"/>
      <c r="L48" s="109"/>
      <c r="M48" s="109"/>
      <c r="N48" s="109"/>
    </row>
    <row r="49" spans="1:14" x14ac:dyDescent="0.25">
      <c r="A49" s="182" t="s">
        <v>77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09"/>
      <c r="L49" s="109"/>
      <c r="M49" s="109"/>
      <c r="N49" s="109"/>
    </row>
    <row r="50" spans="1:14" x14ac:dyDescent="0.25">
      <c r="A50" s="182" t="s">
        <v>78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09"/>
      <c r="L50" s="109"/>
      <c r="M50" s="109"/>
      <c r="N50" s="109"/>
    </row>
    <row r="51" spans="1:14" x14ac:dyDescent="0.25">
      <c r="A51" s="183" t="s">
        <v>79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66">
        <f>SUM(K48:N50)</f>
        <v>0</v>
      </c>
      <c r="L51" s="166"/>
      <c r="M51" s="166"/>
      <c r="N51" s="166"/>
    </row>
    <row r="52" spans="1:14" x14ac:dyDescent="0.25">
      <c r="A52" s="182" t="s">
        <v>80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66">
        <f>K51-K53</f>
        <v>0</v>
      </c>
      <c r="L52" s="166"/>
      <c r="M52" s="166"/>
      <c r="N52" s="166"/>
    </row>
    <row r="53" spans="1:14" x14ac:dyDescent="0.25">
      <c r="A53" s="182" t="s">
        <v>82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66">
        <f>K51*'2_Anagrafica'!$D$45</f>
        <v>0</v>
      </c>
      <c r="L53" s="166"/>
      <c r="M53" s="166"/>
      <c r="N53" s="166"/>
    </row>
    <row r="54" spans="1:14" x14ac:dyDescent="0.25">
      <c r="A54" s="5"/>
    </row>
    <row r="55" spans="1:14" ht="15" customHeight="1" x14ac:dyDescent="0.25">
      <c r="A55" s="164" t="s">
        <v>81</v>
      </c>
      <c r="B55" s="165"/>
      <c r="C55" s="165"/>
      <c r="D55" s="165"/>
      <c r="E55" s="165"/>
      <c r="F55" s="159" t="s">
        <v>24</v>
      </c>
      <c r="G55" s="160"/>
      <c r="H55" s="161" t="str">
        <f>IF('1_Copertina'!B21="","",'1_Copertina'!B21)</f>
        <v/>
      </c>
      <c r="I55" s="162"/>
      <c r="J55" s="162"/>
      <c r="K55" s="162"/>
      <c r="L55" s="162"/>
      <c r="M55" s="162"/>
      <c r="N55" s="163"/>
    </row>
    <row r="56" spans="1:14" x14ac:dyDescent="0.25">
      <c r="A56" s="182" t="s">
        <v>76</v>
      </c>
      <c r="B56" s="179"/>
      <c r="C56" s="179"/>
      <c r="D56" s="179"/>
      <c r="E56" s="179"/>
      <c r="F56" s="179"/>
      <c r="G56" s="179"/>
      <c r="H56" s="179"/>
      <c r="I56" s="179"/>
      <c r="J56" s="179"/>
      <c r="K56" s="220"/>
      <c r="L56" s="220"/>
      <c r="M56" s="220"/>
      <c r="N56" s="220"/>
    </row>
    <row r="57" spans="1:14" x14ac:dyDescent="0.25">
      <c r="A57" s="182" t="s">
        <v>77</v>
      </c>
      <c r="B57" s="179"/>
      <c r="C57" s="179"/>
      <c r="D57" s="179"/>
      <c r="E57" s="179"/>
      <c r="F57" s="179"/>
      <c r="G57" s="179"/>
      <c r="H57" s="179"/>
      <c r="I57" s="179"/>
      <c r="J57" s="179"/>
      <c r="K57" s="109"/>
      <c r="L57" s="109"/>
      <c r="M57" s="109"/>
      <c r="N57" s="109"/>
    </row>
    <row r="58" spans="1:14" x14ac:dyDescent="0.25">
      <c r="A58" s="182" t="s">
        <v>78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09"/>
      <c r="L58" s="109"/>
      <c r="M58" s="109"/>
      <c r="N58" s="109"/>
    </row>
    <row r="59" spans="1:14" x14ac:dyDescent="0.25">
      <c r="A59" s="183" t="s">
        <v>79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66">
        <f>SUM(K56:N58)</f>
        <v>0</v>
      </c>
      <c r="L59" s="166"/>
      <c r="M59" s="166"/>
      <c r="N59" s="166"/>
    </row>
    <row r="60" spans="1:14" x14ac:dyDescent="0.25">
      <c r="A60" s="182" t="s">
        <v>80</v>
      </c>
      <c r="B60" s="179"/>
      <c r="C60" s="179"/>
      <c r="D60" s="179"/>
      <c r="E60" s="179"/>
      <c r="F60" s="179"/>
      <c r="G60" s="179"/>
      <c r="H60" s="179"/>
      <c r="I60" s="179"/>
      <c r="J60" s="179"/>
      <c r="K60" s="166">
        <f>K59-K61</f>
        <v>0</v>
      </c>
      <c r="L60" s="166"/>
      <c r="M60" s="166"/>
      <c r="N60" s="166"/>
    </row>
    <row r="61" spans="1:14" x14ac:dyDescent="0.25">
      <c r="A61" s="182" t="s">
        <v>82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66">
        <f>K59*'2_Anagrafica'!$D$45</f>
        <v>0</v>
      </c>
      <c r="L61" s="166"/>
      <c r="M61" s="166"/>
      <c r="N61" s="166"/>
    </row>
    <row r="62" spans="1:14" x14ac:dyDescent="0.25">
      <c r="A62" s="5"/>
    </row>
    <row r="63" spans="1:14" ht="15" customHeight="1" x14ac:dyDescent="0.25">
      <c r="A63" s="164" t="s">
        <v>88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</row>
    <row r="64" spans="1:14" x14ac:dyDescent="0.25">
      <c r="A64" s="182" t="s">
        <v>76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66">
        <f t="shared" ref="K64:K69" si="0">K24+K32+K40+K48+K56</f>
        <v>0</v>
      </c>
      <c r="L64" s="166"/>
      <c r="M64" s="166"/>
      <c r="N64" s="166"/>
    </row>
    <row r="65" spans="1:14" x14ac:dyDescent="0.25">
      <c r="A65" s="182" t="s">
        <v>77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66">
        <f t="shared" si="0"/>
        <v>0</v>
      </c>
      <c r="L65" s="166"/>
      <c r="M65" s="166"/>
      <c r="N65" s="166"/>
    </row>
    <row r="66" spans="1:14" x14ac:dyDescent="0.25">
      <c r="A66" s="182" t="s">
        <v>78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66">
        <f t="shared" si="0"/>
        <v>0</v>
      </c>
      <c r="L66" s="166"/>
      <c r="M66" s="166"/>
      <c r="N66" s="166"/>
    </row>
    <row r="67" spans="1:14" x14ac:dyDescent="0.25">
      <c r="A67" s="183" t="s">
        <v>79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66">
        <f t="shared" si="0"/>
        <v>0</v>
      </c>
      <c r="L67" s="166"/>
      <c r="M67" s="166"/>
      <c r="N67" s="166"/>
    </row>
    <row r="68" spans="1:14" x14ac:dyDescent="0.25">
      <c r="A68" s="182" t="s">
        <v>80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66">
        <f t="shared" si="0"/>
        <v>0</v>
      </c>
      <c r="L68" s="166"/>
      <c r="M68" s="166"/>
      <c r="N68" s="166"/>
    </row>
    <row r="69" spans="1:14" ht="15.75" thickBot="1" x14ac:dyDescent="0.3">
      <c r="A69" s="187" t="s">
        <v>82</v>
      </c>
      <c r="B69" s="188"/>
      <c r="C69" s="188"/>
      <c r="D69" s="188"/>
      <c r="E69" s="188"/>
      <c r="F69" s="188"/>
      <c r="G69" s="188"/>
      <c r="H69" s="188"/>
      <c r="I69" s="188"/>
      <c r="J69" s="188"/>
      <c r="K69" s="186">
        <f t="shared" si="0"/>
        <v>0</v>
      </c>
      <c r="L69" s="186"/>
      <c r="M69" s="186"/>
      <c r="N69" s="186"/>
    </row>
  </sheetData>
  <sheetProtection algorithmName="SHA-512" hashValue="9xW5oLtckDf2UDZBg8yu6kTK0G5grfDND0nCphE74oBjwr+GditYNJmkcB0KOpVO/n+sogx/3r/tfdPdFC2pqQ==" saltValue="VEMPyeEMeFgzvGvbWO1rTA==" spinCount="100000" sheet="1" objects="1" scenarios="1"/>
  <mergeCells count="108">
    <mergeCell ref="A43:J43"/>
    <mergeCell ref="A44:J44"/>
    <mergeCell ref="A55:E55"/>
    <mergeCell ref="K56:N56"/>
    <mergeCell ref="F55:G55"/>
    <mergeCell ref="H55:N55"/>
    <mergeCell ref="A51:J51"/>
    <mergeCell ref="A52:J52"/>
    <mergeCell ref="A53:J53"/>
    <mergeCell ref="A56:J56"/>
    <mergeCell ref="A45:J45"/>
    <mergeCell ref="A48:J48"/>
    <mergeCell ref="A49:J49"/>
    <mergeCell ref="A50:J50"/>
    <mergeCell ref="A47:E47"/>
    <mergeCell ref="K48:N48"/>
    <mergeCell ref="K49:N49"/>
    <mergeCell ref="K50:N50"/>
    <mergeCell ref="K43:N43"/>
    <mergeCell ref="K44:N44"/>
    <mergeCell ref="K45:N45"/>
    <mergeCell ref="A57:J57"/>
    <mergeCell ref="K51:N51"/>
    <mergeCell ref="K52:N52"/>
    <mergeCell ref="K53:N53"/>
    <mergeCell ref="A60:J60"/>
    <mergeCell ref="K60:N60"/>
    <mergeCell ref="K61:N61"/>
    <mergeCell ref="K57:N57"/>
    <mergeCell ref="K58:N58"/>
    <mergeCell ref="A61:J61"/>
    <mergeCell ref="A63:N63"/>
    <mergeCell ref="K67:N67"/>
    <mergeCell ref="K59:N59"/>
    <mergeCell ref="A58:J58"/>
    <mergeCell ref="A59:J59"/>
    <mergeCell ref="K68:N68"/>
    <mergeCell ref="K69:N69"/>
    <mergeCell ref="K64:N64"/>
    <mergeCell ref="K65:N65"/>
    <mergeCell ref="K66:N66"/>
    <mergeCell ref="A64:J64"/>
    <mergeCell ref="A65:J65"/>
    <mergeCell ref="A66:J66"/>
    <mergeCell ref="A67:J67"/>
    <mergeCell ref="A68:J68"/>
    <mergeCell ref="A69:J69"/>
    <mergeCell ref="A39:E39"/>
    <mergeCell ref="K40:N40"/>
    <mergeCell ref="K41:N41"/>
    <mergeCell ref="K42:N42"/>
    <mergeCell ref="K35:N35"/>
    <mergeCell ref="K36:N36"/>
    <mergeCell ref="K37:N37"/>
    <mergeCell ref="A35:J35"/>
    <mergeCell ref="A36:J36"/>
    <mergeCell ref="A37:J37"/>
    <mergeCell ref="A40:J40"/>
    <mergeCell ref="A41:J41"/>
    <mergeCell ref="A42:J42"/>
    <mergeCell ref="K33:N33"/>
    <mergeCell ref="K34:N34"/>
    <mergeCell ref="K27:N27"/>
    <mergeCell ref="K28:N28"/>
    <mergeCell ref="K29:N29"/>
    <mergeCell ref="A27:J27"/>
    <mergeCell ref="A28:J28"/>
    <mergeCell ref="A29:J29"/>
    <mergeCell ref="A32:J32"/>
    <mergeCell ref="A33:J33"/>
    <mergeCell ref="A34:J34"/>
    <mergeCell ref="A16:I16"/>
    <mergeCell ref="A17:I17"/>
    <mergeCell ref="A18:I18"/>
    <mergeCell ref="A19:I19"/>
    <mergeCell ref="K25:N25"/>
    <mergeCell ref="K26:N26"/>
    <mergeCell ref="A31:E31"/>
    <mergeCell ref="K32:N32"/>
    <mergeCell ref="A22:N22"/>
    <mergeCell ref="A20:I20"/>
    <mergeCell ref="A24:J24"/>
    <mergeCell ref="A25:J25"/>
    <mergeCell ref="A26:J26"/>
    <mergeCell ref="A1:M1"/>
    <mergeCell ref="F23:G23"/>
    <mergeCell ref="H23:N23"/>
    <mergeCell ref="F31:G31"/>
    <mergeCell ref="H31:N31"/>
    <mergeCell ref="F39:G39"/>
    <mergeCell ref="H39:N39"/>
    <mergeCell ref="F47:G47"/>
    <mergeCell ref="H47:N47"/>
    <mergeCell ref="A2:D3"/>
    <mergeCell ref="A4:A5"/>
    <mergeCell ref="J15:M15"/>
    <mergeCell ref="J16:M16"/>
    <mergeCell ref="J17:M17"/>
    <mergeCell ref="J18:M18"/>
    <mergeCell ref="B4:M4"/>
    <mergeCell ref="E2:M3"/>
    <mergeCell ref="A13:M13"/>
    <mergeCell ref="A14:M14"/>
    <mergeCell ref="J19:M19"/>
    <mergeCell ref="J20:M20"/>
    <mergeCell ref="A23:E23"/>
    <mergeCell ref="K24:N24"/>
    <mergeCell ref="A15:I15"/>
  </mergeCells>
  <conditionalFormatting sqref="B6:M6">
    <cfRule type="expression" dxfId="7" priority="10" stopIfTrue="1">
      <formula>$AL$7=0</formula>
    </cfRule>
  </conditionalFormatting>
  <conditionalFormatting sqref="B7:M7">
    <cfRule type="expression" dxfId="6" priority="9" stopIfTrue="1">
      <formula>$AL$8=0</formula>
    </cfRule>
  </conditionalFormatting>
  <conditionalFormatting sqref="B8:M8">
    <cfRule type="expression" dxfId="5" priority="8" stopIfTrue="1">
      <formula>$AL$9=0</formula>
    </cfRule>
  </conditionalFormatting>
  <conditionalFormatting sqref="B9:M9">
    <cfRule type="expression" dxfId="4" priority="7" stopIfTrue="1">
      <formula>$AL$10=0</formula>
    </cfRule>
  </conditionalFormatting>
  <conditionalFormatting sqref="B10:M10">
    <cfRule type="expression" dxfId="3" priority="6" stopIfTrue="1">
      <formula>$AL$11=0</formula>
    </cfRule>
  </conditionalFormatting>
  <conditionalFormatting sqref="B11:N11">
    <cfRule type="expression" dxfId="2" priority="11" stopIfTrue="1">
      <formula>#REF!=0</formula>
    </cfRule>
  </conditionalFormatting>
  <conditionalFormatting sqref="E2">
    <cfRule type="containsText" dxfId="1" priority="3" stopIfTrue="1" operator="containsText" text="Errore compilazione cronoprogramma: nessuna fase puo terminare dopo la 'Funzionalità e chiusura della Convenzione">
      <formula>NOT(ISERROR(SEARCH("Errore compilazione cronoprogramma: nessuna fase puo terminare dopo la 'Funzionalità e chiusura della Convenzione",E2)))</formula>
    </cfRule>
  </conditionalFormatting>
  <conditionalFormatting sqref="N6:N10">
    <cfRule type="expression" dxfId="0" priority="1" stopIfTrue="1">
      <formula>#REF!=0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C8DF7F9-6DA5-4B10-97E4-87A8B9B27494}">
          <x14:formula1>
            <xm:f>Utilità!$J$1</xm:f>
          </x14:formula1>
          <xm:sqref>B6:M11 N11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"/>
  <sheetViews>
    <sheetView workbookViewId="0">
      <selection activeCell="K1" sqref="K1:K50"/>
    </sheetView>
  </sheetViews>
  <sheetFormatPr defaultRowHeight="15" x14ac:dyDescent="0.25"/>
  <cols>
    <col min="1" max="1" width="48.28515625" customWidth="1"/>
    <col min="3" max="3" width="17" bestFit="1" customWidth="1"/>
    <col min="4" max="4" width="14.140625" bestFit="1" customWidth="1"/>
    <col min="6" max="6" width="14" bestFit="1" customWidth="1"/>
  </cols>
  <sheetData>
    <row r="1" spans="1:10" x14ac:dyDescent="0.25">
      <c r="C1" t="s">
        <v>28</v>
      </c>
      <c r="H1" t="s">
        <v>27</v>
      </c>
      <c r="J1" t="s">
        <v>98</v>
      </c>
    </row>
    <row r="2" spans="1:10" x14ac:dyDescent="0.25">
      <c r="C2" t="s">
        <v>30</v>
      </c>
      <c r="H2" t="s">
        <v>29</v>
      </c>
    </row>
    <row r="7" spans="1:10" x14ac:dyDescent="0.25">
      <c r="A7" t="s">
        <v>31</v>
      </c>
      <c r="C7" s="18">
        <f>'2_Anagrafica'!D45</f>
        <v>0</v>
      </c>
      <c r="D7" s="18">
        <v>0.51</v>
      </c>
      <c r="E7" s="18">
        <v>0.71</v>
      </c>
      <c r="F7" s="19">
        <f>IF(C7&lt;D7,0,IF(C7&gt;E7,20,(C7-D7)*1*100))</f>
        <v>0</v>
      </c>
    </row>
    <row r="8" spans="1:10" x14ac:dyDescent="0.25">
      <c r="A8" s="18"/>
    </row>
    <row r="9" spans="1:10" x14ac:dyDescent="0.25">
      <c r="A9" t="s">
        <v>32</v>
      </c>
      <c r="C9">
        <f>'1_Copertina'!B22</f>
        <v>0</v>
      </c>
      <c r="D9">
        <f>IF((C9-1)=0,0,IF(C9*2&gt;10,10,C9*2))</f>
        <v>0</v>
      </c>
    </row>
    <row r="12" spans="1:10" x14ac:dyDescent="0.25">
      <c r="A12" t="s">
        <v>33</v>
      </c>
      <c r="C12">
        <f>'2_Anagrafica'!G43</f>
        <v>0</v>
      </c>
      <c r="D12">
        <f>IF(C12=C1,5,0)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1_Copertina</vt:lpstr>
      <vt:lpstr>2_Anagrafica</vt:lpstr>
      <vt:lpstr>3_Calcolo Punteggio</vt:lpstr>
      <vt:lpstr>4_Cronoprogramma e QE</vt:lpstr>
      <vt:lpstr>Utilità</vt:lpstr>
      <vt:lpstr>'1_Copertina'!Area_stampa</vt:lpstr>
      <vt:lpstr>'2_Anagrafica'!Area_stampa</vt:lpstr>
      <vt:lpstr>'3_Calcolo Punteggio'!Area_stampa</vt:lpstr>
      <vt:lpstr>'4_Cronoprogramma e QE'!Area_stampa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Carmine Brescia</dc:creator>
  <cp:lastModifiedBy>Giuseppe Celsi</cp:lastModifiedBy>
  <cp:lastPrinted>2024-09-18T14:27:42Z</cp:lastPrinted>
  <dcterms:created xsi:type="dcterms:W3CDTF">2024-09-02T15:51:31Z</dcterms:created>
  <dcterms:modified xsi:type="dcterms:W3CDTF">2024-09-18T14:28:12Z</dcterms:modified>
</cp:coreProperties>
</file>