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Il mio Drive\POR 2.1.1\Bando\Avviso pubblico ed allegati_docx-xslx-pdf\"/>
    </mc:Choice>
  </mc:AlternateContent>
  <xr:revisionPtr revIDLastSave="0" documentId="13_ncr:1_{68FA0538-D591-4227-8D4D-0CDC0DA94B94}" xr6:coauthVersionLast="47" xr6:coauthVersionMax="47" xr10:uidLastSave="{00000000-0000-0000-0000-000000000000}"/>
  <workbookProtection workbookAlgorithmName="SHA-512" workbookHashValue="/EqwUeLvEZ73QiBI0/7s0FXNN5eNOG59att5I+GiDb5ZohQNOWY5jtg5TduRDh86keb/z18lTFsN8sxFMfBV7w==" workbookSaltValue="lKwdxfU4t/YHnHFKelhcug==" workbookSpinCount="100000" lockStructure="1"/>
  <bookViews>
    <workbookView xWindow="-120" yWindow="-120" windowWidth="24240" windowHeight="13020" xr2:uid="{00000000-000D-0000-FFFF-FFFF00000000}"/>
  </bookViews>
  <sheets>
    <sheet name="1_Copertina" sheetId="1" r:id="rId1"/>
    <sheet name="2_Censimento Punti Luce" sheetId="3" r:id="rId2"/>
    <sheet name="3_Calcolo Punteggio REn" sheetId="4" r:id="rId3"/>
    <sheet name="Utilità" sheetId="5" state="hidden" r:id="rId4"/>
  </sheets>
  <definedNames>
    <definedName name="_xlnm.Print_Area" localSheetId="0">'1_Copertina'!$A$1:$D$24</definedName>
    <definedName name="_xlnm.Print_Area" localSheetId="1">'2_Censimento Punti Luce'!$A$1:$L$102</definedName>
    <definedName name="_xlnm.Print_Area" localSheetId="2">'3_Calcolo Punteggio REn'!$A$1:$E$29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C12" i="4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J102" i="3"/>
  <c r="F102" i="3"/>
  <c r="J101" i="3"/>
  <c r="F101" i="3"/>
  <c r="J100" i="3"/>
  <c r="F100" i="3"/>
  <c r="J99" i="3"/>
  <c r="F99" i="3"/>
  <c r="J98" i="3"/>
  <c r="F98" i="3"/>
  <c r="J97" i="3"/>
  <c r="F97" i="3"/>
  <c r="J96" i="3"/>
  <c r="F96" i="3"/>
  <c r="J95" i="3"/>
  <c r="F95" i="3"/>
  <c r="J94" i="3"/>
  <c r="F94" i="3"/>
  <c r="J93" i="3"/>
  <c r="F93" i="3"/>
  <c r="J92" i="3"/>
  <c r="F92" i="3"/>
  <c r="J91" i="3"/>
  <c r="F91" i="3"/>
  <c r="J90" i="3"/>
  <c r="F90" i="3"/>
  <c r="J89" i="3"/>
  <c r="F89" i="3"/>
  <c r="J88" i="3"/>
  <c r="F88" i="3"/>
  <c r="J87" i="3"/>
  <c r="F87" i="3"/>
  <c r="J86" i="3"/>
  <c r="F86" i="3"/>
  <c r="J85" i="3"/>
  <c r="F85" i="3"/>
  <c r="J84" i="3"/>
  <c r="F84" i="3"/>
  <c r="J83" i="3"/>
  <c r="F83" i="3"/>
  <c r="J82" i="3"/>
  <c r="F82" i="3"/>
  <c r="J81" i="3"/>
  <c r="F81" i="3"/>
  <c r="J80" i="3"/>
  <c r="F80" i="3"/>
  <c r="J79" i="3"/>
  <c r="F79" i="3"/>
  <c r="J78" i="3"/>
  <c r="F78" i="3"/>
  <c r="J77" i="3"/>
  <c r="F77" i="3"/>
  <c r="J76" i="3"/>
  <c r="F76" i="3"/>
  <c r="J75" i="3"/>
  <c r="F75" i="3"/>
  <c r="J74" i="3"/>
  <c r="F74" i="3"/>
  <c r="J73" i="3"/>
  <c r="F73" i="3"/>
  <c r="J72" i="3"/>
  <c r="F72" i="3"/>
  <c r="J71" i="3"/>
  <c r="F71" i="3"/>
  <c r="J70" i="3"/>
  <c r="F70" i="3"/>
  <c r="J69" i="3"/>
  <c r="F69" i="3"/>
  <c r="J68" i="3"/>
  <c r="F68" i="3"/>
  <c r="J67" i="3"/>
  <c r="F67" i="3"/>
  <c r="J66" i="3"/>
  <c r="F66" i="3"/>
  <c r="J65" i="3"/>
  <c r="F65" i="3"/>
  <c r="J64" i="3"/>
  <c r="F64" i="3"/>
  <c r="J63" i="3"/>
  <c r="F63" i="3"/>
  <c r="J62" i="3"/>
  <c r="F62" i="3"/>
  <c r="J61" i="3"/>
  <c r="F61" i="3"/>
  <c r="J60" i="3"/>
  <c r="F60" i="3"/>
  <c r="J59" i="3"/>
  <c r="F59" i="3"/>
  <c r="J58" i="3"/>
  <c r="F58" i="3"/>
  <c r="J57" i="3"/>
  <c r="F57" i="3"/>
  <c r="J56" i="3"/>
  <c r="F56" i="3"/>
  <c r="J55" i="3"/>
  <c r="F55" i="3"/>
  <c r="J54" i="3"/>
  <c r="F54" i="3"/>
  <c r="J53" i="3"/>
  <c r="F53" i="3"/>
  <c r="J52" i="3"/>
  <c r="F52" i="3"/>
  <c r="J51" i="3"/>
  <c r="F51" i="3"/>
  <c r="J50" i="3"/>
  <c r="F50" i="3"/>
  <c r="J49" i="3"/>
  <c r="F49" i="3"/>
  <c r="J48" i="3"/>
  <c r="F48" i="3"/>
  <c r="J47" i="3"/>
  <c r="F47" i="3"/>
  <c r="J46" i="3"/>
  <c r="F46" i="3"/>
  <c r="J45" i="3"/>
  <c r="F45" i="3"/>
  <c r="J44" i="3"/>
  <c r="F44" i="3"/>
  <c r="J43" i="3"/>
  <c r="F43" i="3"/>
  <c r="J42" i="3"/>
  <c r="F42" i="3"/>
  <c r="J41" i="3"/>
  <c r="F41" i="3"/>
  <c r="J40" i="3"/>
  <c r="F40" i="3"/>
  <c r="J39" i="3"/>
  <c r="F39" i="3"/>
  <c r="J38" i="3"/>
  <c r="F38" i="3"/>
  <c r="J37" i="3"/>
  <c r="F37" i="3"/>
  <c r="J36" i="3"/>
  <c r="F36" i="3"/>
  <c r="J35" i="3"/>
  <c r="F35" i="3"/>
  <c r="J34" i="3"/>
  <c r="F34" i="3"/>
  <c r="J33" i="3"/>
  <c r="F33" i="3"/>
  <c r="J32" i="3"/>
  <c r="F32" i="3"/>
  <c r="J31" i="3"/>
  <c r="F31" i="3"/>
  <c r="J30" i="3"/>
  <c r="F30" i="3"/>
  <c r="J29" i="3"/>
  <c r="F29" i="3"/>
  <c r="J28" i="3"/>
  <c r="F28" i="3"/>
  <c r="J27" i="3"/>
  <c r="F27" i="3"/>
  <c r="J26" i="3"/>
  <c r="F26" i="3"/>
  <c r="J25" i="3"/>
  <c r="F25" i="3"/>
  <c r="J24" i="3"/>
  <c r="F24" i="3"/>
  <c r="J23" i="3"/>
  <c r="F23" i="3"/>
  <c r="J22" i="3"/>
  <c r="F22" i="3"/>
  <c r="J21" i="3"/>
  <c r="F21" i="3"/>
  <c r="J20" i="3"/>
  <c r="F20" i="3"/>
  <c r="J19" i="3"/>
  <c r="F19" i="3"/>
  <c r="J18" i="3"/>
  <c r="F18" i="3"/>
  <c r="J17" i="3"/>
  <c r="F17" i="3"/>
  <c r="J16" i="3"/>
  <c r="F16" i="3"/>
  <c r="J15" i="3"/>
  <c r="F15" i="3"/>
  <c r="J14" i="3"/>
  <c r="F14" i="3"/>
  <c r="J13" i="3"/>
  <c r="F13" i="3"/>
  <c r="J12" i="3"/>
  <c r="F12" i="3"/>
  <c r="J11" i="3"/>
  <c r="F11" i="3"/>
  <c r="J10" i="3"/>
  <c r="F10" i="3"/>
  <c r="J9" i="3"/>
  <c r="F9" i="3"/>
  <c r="J8" i="3"/>
  <c r="F8" i="3"/>
  <c r="J7" i="3"/>
  <c r="F7" i="3"/>
  <c r="J6" i="3"/>
  <c r="F6" i="3"/>
  <c r="J5" i="3"/>
  <c r="L5" i="3" s="1"/>
  <c r="F5" i="3"/>
  <c r="G5" i="3" s="1"/>
  <c r="J4" i="3"/>
  <c r="L4" i="3" s="1"/>
  <c r="F4" i="3"/>
  <c r="G4" i="3" s="1"/>
  <c r="D14" i="4" l="1"/>
  <c r="C10" i="4"/>
  <c r="C9" i="4"/>
  <c r="D16" i="4" l="1"/>
  <c r="D22" i="4" l="1"/>
  <c r="C6" i="5" s="1"/>
  <c r="C7" i="5" l="1"/>
  <c r="F6" i="5" s="1"/>
  <c r="G6" i="5" s="1"/>
  <c r="D25" i="4" s="1"/>
</calcChain>
</file>

<file path=xl/sharedStrings.xml><?xml version="1.0" encoding="utf-8"?>
<sst xmlns="http://schemas.openxmlformats.org/spreadsheetml/2006/main" count="75" uniqueCount="68">
  <si>
    <t>Priorità: 2. Una Calabria resiliente e sostenibile</t>
  </si>
  <si>
    <t>RSO 2.1. Promuovere l'efficienza energetica e ridurre le emissioni di gas a effetto serra (FESR)</t>
  </si>
  <si>
    <t>Azione 2.1.1 Efficientamento energetico di edifici, impianti e strutture pubbliche e/o ad uso pubblico</t>
  </si>
  <si>
    <t>Indice</t>
  </si>
  <si>
    <t>Foglio</t>
  </si>
  <si>
    <t>Comune di</t>
  </si>
  <si>
    <t>Situazione ante intervento corpi illuminanti</t>
  </si>
  <si>
    <t>Situazione post intervento</t>
  </si>
  <si>
    <t>Denominazione Quadro</t>
  </si>
  <si>
    <t>Tipologia Lampada</t>
  </si>
  <si>
    <t>Potenza singola lampada [W]</t>
  </si>
  <si>
    <t>Potenza Totale [W]</t>
  </si>
  <si>
    <t>Energia Ante [kWh]</t>
  </si>
  <si>
    <t>Riduzione del flusso luminoso</t>
  </si>
  <si>
    <t>Energia Post [kWh]</t>
  </si>
  <si>
    <t>si</t>
  </si>
  <si>
    <t>no</t>
  </si>
  <si>
    <t>Valori di riferimento per il calcolo del risparmio energetico</t>
  </si>
  <si>
    <t>h/anno</t>
  </si>
  <si>
    <t>Ore di funzionamento a regime attenuato</t>
  </si>
  <si>
    <t>Coefficiente di regolazione della potenza nominale post intervento</t>
  </si>
  <si>
    <t>Dati di sintedi dell'intervento</t>
  </si>
  <si>
    <t>Potenza nominale ante intervento</t>
  </si>
  <si>
    <t>kW</t>
  </si>
  <si>
    <t>Potenza nominale post intervento</t>
  </si>
  <si>
    <t>Potenza post intervento in regime attenuato</t>
  </si>
  <si>
    <t>Numero di lampade oggetto di intervento</t>
  </si>
  <si>
    <t>kWh/anno</t>
  </si>
  <si>
    <t>REn %</t>
  </si>
  <si>
    <t>%</t>
  </si>
  <si>
    <t>Si</t>
  </si>
  <si>
    <t>No</t>
  </si>
  <si>
    <t xml:space="preserve">Capacità del progetto di contribuire alla neutralità carbonica e alla lotta al cambiamento climatico (in termini di riduzione del consumo energetico) </t>
  </si>
  <si>
    <t>Indicatori dei criteri di valutazione</t>
  </si>
  <si>
    <t>Punteggio massimo attribuibile</t>
  </si>
  <si>
    <r>
      <t>·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Times New Roman"/>
        <family val="1"/>
      </rPr>
      <t>P=45 per REn%&gt;50</t>
    </r>
  </si>
  <si>
    <t>Capacità del progetto di contribuire alla neutralità carbonica e alla lotta al cambiamento climatico (in termini di riduzione del consumo energetico) *</t>
  </si>
  <si>
    <r>
      <rPr>
        <b/>
        <sz val="9"/>
        <color theme="1"/>
        <rFont val="Aptos Narrow"/>
        <family val="2"/>
        <scheme val="minor"/>
      </rPr>
      <t>Energia post intervento</t>
    </r>
    <r>
      <rPr>
        <b/>
        <vertAlign val="superscript"/>
        <sz val="9"/>
        <color theme="1"/>
        <rFont val="Aptos Narrow"/>
        <family val="2"/>
        <scheme val="minor"/>
      </rPr>
      <t xml:space="preserve"> </t>
    </r>
    <r>
      <rPr>
        <sz val="9"/>
        <color theme="1"/>
        <rFont val="Aptos Narrow"/>
        <family val="2"/>
        <scheme val="minor"/>
      </rPr>
      <t xml:space="preserve">[kWh/anno] = </t>
    </r>
    <r>
      <rPr>
        <b/>
        <sz val="9"/>
        <color theme="1"/>
        <rFont val="Aptos Narrow"/>
        <family val="2"/>
        <scheme val="minor"/>
      </rPr>
      <t>P</t>
    </r>
    <r>
      <rPr>
        <b/>
        <vertAlign val="subscript"/>
        <sz val="9"/>
        <color theme="1"/>
        <rFont val="Aptos Narrow"/>
        <family val="2"/>
        <scheme val="minor"/>
      </rPr>
      <t>nom</t>
    </r>
    <r>
      <rPr>
        <b/>
        <vertAlign val="superscript"/>
        <sz val="9"/>
        <color theme="1"/>
        <rFont val="Aptos Narrow"/>
        <family val="2"/>
        <scheme val="minor"/>
      </rPr>
      <t>post</t>
    </r>
    <r>
      <rPr>
        <sz val="9"/>
        <color theme="1"/>
        <rFont val="Aptos Narrow"/>
        <family val="2"/>
        <scheme val="minor"/>
      </rPr>
      <t xml:space="preserve"> [kWh] *</t>
    </r>
    <r>
      <rPr>
        <b/>
        <sz val="9"/>
        <color theme="1"/>
        <rFont val="Aptos Narrow"/>
        <family val="2"/>
        <scheme val="minor"/>
      </rPr>
      <t xml:space="preserve"> </t>
    </r>
    <r>
      <rPr>
        <sz val="9"/>
        <color theme="1"/>
        <rFont val="Aptos Narrow"/>
        <family val="2"/>
        <scheme val="minor"/>
      </rPr>
      <t>(</t>
    </r>
    <r>
      <rPr>
        <b/>
        <sz val="9"/>
        <color theme="1"/>
        <rFont val="Aptos Narrow"/>
        <family val="2"/>
        <scheme val="minor"/>
      </rPr>
      <t>h</t>
    </r>
    <r>
      <rPr>
        <b/>
        <vertAlign val="subscript"/>
        <sz val="9"/>
        <color theme="1"/>
        <rFont val="Aptos Narrow"/>
        <family val="2"/>
        <scheme val="minor"/>
      </rPr>
      <t>eq</t>
    </r>
    <r>
      <rPr>
        <sz val="9"/>
        <color theme="1"/>
        <rFont val="Aptos Narrow"/>
        <family val="2"/>
        <scheme val="minor"/>
      </rPr>
      <t xml:space="preserve"> [h/anno]-</t>
    </r>
    <r>
      <rPr>
        <b/>
        <sz val="9"/>
        <color theme="1"/>
        <rFont val="Aptos Narrow"/>
        <family val="2"/>
        <scheme val="minor"/>
      </rPr>
      <t>h</t>
    </r>
    <r>
      <rPr>
        <b/>
        <vertAlign val="subscript"/>
        <sz val="9"/>
        <color theme="1"/>
        <rFont val="Aptos Narrow"/>
        <family val="2"/>
        <scheme val="minor"/>
      </rPr>
      <t xml:space="preserve">rid </t>
    </r>
    <r>
      <rPr>
        <sz val="9"/>
        <color theme="1"/>
        <rFont val="Aptos Narrow"/>
        <family val="2"/>
        <scheme val="minor"/>
      </rPr>
      <t>[h/anno])+</t>
    </r>
    <r>
      <rPr>
        <b/>
        <sz val="9"/>
        <color theme="1"/>
        <rFont val="Aptos Narrow"/>
        <family val="2"/>
        <scheme val="minor"/>
      </rPr>
      <t>P</t>
    </r>
    <r>
      <rPr>
        <b/>
        <vertAlign val="subscript"/>
        <sz val="9"/>
        <color theme="1"/>
        <rFont val="Aptos Narrow"/>
        <family val="2"/>
        <scheme val="minor"/>
      </rPr>
      <t>rid</t>
    </r>
    <r>
      <rPr>
        <b/>
        <vertAlign val="superscript"/>
        <sz val="9"/>
        <color theme="1"/>
        <rFont val="Aptos Narrow"/>
        <family val="2"/>
        <scheme val="minor"/>
      </rPr>
      <t>post</t>
    </r>
    <r>
      <rPr>
        <sz val="9"/>
        <color theme="1"/>
        <rFont val="Aptos Narrow"/>
        <family val="2"/>
        <scheme val="minor"/>
      </rPr>
      <t xml:space="preserve"> [kW]*</t>
    </r>
    <r>
      <rPr>
        <b/>
        <sz val="9"/>
        <color theme="1"/>
        <rFont val="Aptos Narrow"/>
        <family val="2"/>
        <scheme val="minor"/>
      </rPr>
      <t>h</t>
    </r>
    <r>
      <rPr>
        <b/>
        <vertAlign val="subscript"/>
        <sz val="9"/>
        <color theme="1"/>
        <rFont val="Aptos Narrow"/>
        <family val="2"/>
        <scheme val="minor"/>
      </rPr>
      <t xml:space="preserve">rid </t>
    </r>
    <r>
      <rPr>
        <sz val="9"/>
        <color theme="1"/>
        <rFont val="Aptos Narrow"/>
        <family val="2"/>
        <scheme val="minor"/>
      </rPr>
      <t>[h/anno])</t>
    </r>
  </si>
  <si>
    <r>
      <rPr>
        <b/>
        <sz val="9"/>
        <color theme="1"/>
        <rFont val="Aptos Narrow"/>
        <family val="2"/>
        <scheme val="minor"/>
      </rPr>
      <t>Energia</t>
    </r>
    <r>
      <rPr>
        <b/>
        <vertAlign val="superscript"/>
        <sz val="9"/>
        <color theme="1"/>
        <rFont val="Aptos Narrow"/>
        <family val="2"/>
        <scheme val="minor"/>
      </rPr>
      <t xml:space="preserve"> </t>
    </r>
    <r>
      <rPr>
        <b/>
        <sz val="9"/>
        <color theme="1"/>
        <rFont val="Aptos Narrow"/>
        <family val="2"/>
        <scheme val="minor"/>
      </rPr>
      <t xml:space="preserve">ante intervento </t>
    </r>
    <r>
      <rPr>
        <sz val="9"/>
        <color theme="1"/>
        <rFont val="Aptos Narrow"/>
        <family val="2"/>
        <scheme val="minor"/>
      </rPr>
      <t>[kWh/anno]=</t>
    </r>
    <r>
      <rPr>
        <b/>
        <sz val="9"/>
        <color theme="1"/>
        <rFont val="Aptos Narrow"/>
        <family val="2"/>
        <scheme val="minor"/>
      </rPr>
      <t>P</t>
    </r>
    <r>
      <rPr>
        <b/>
        <vertAlign val="subscript"/>
        <sz val="9"/>
        <color theme="1"/>
        <rFont val="Aptos Narrow"/>
        <family val="2"/>
        <scheme val="minor"/>
      </rPr>
      <t>nom</t>
    </r>
    <r>
      <rPr>
        <b/>
        <vertAlign val="superscript"/>
        <sz val="9"/>
        <color theme="1"/>
        <rFont val="Aptos Narrow"/>
        <family val="2"/>
        <scheme val="minor"/>
      </rPr>
      <t>ante</t>
    </r>
    <r>
      <rPr>
        <sz val="9"/>
        <color theme="1"/>
        <rFont val="Aptos Narrow"/>
        <family val="2"/>
        <scheme val="minor"/>
      </rPr>
      <t xml:space="preserve"> [kW] * </t>
    </r>
    <r>
      <rPr>
        <b/>
        <sz val="9"/>
        <color theme="1"/>
        <rFont val="Aptos Narrow"/>
        <family val="2"/>
        <scheme val="minor"/>
      </rPr>
      <t>h</t>
    </r>
    <r>
      <rPr>
        <b/>
        <vertAlign val="subscript"/>
        <sz val="9"/>
        <color theme="1"/>
        <rFont val="Aptos Narrow"/>
        <family val="2"/>
        <scheme val="minor"/>
      </rPr>
      <t>eq</t>
    </r>
    <r>
      <rPr>
        <sz val="9"/>
        <color theme="1"/>
        <rFont val="Aptos Narrow"/>
        <family val="2"/>
        <scheme val="minor"/>
      </rPr>
      <t xml:space="preserve"> [h/anno]</t>
    </r>
  </si>
  <si>
    <r>
      <t>Energia</t>
    </r>
    <r>
      <rPr>
        <b/>
        <vertAlign val="superscript"/>
        <sz val="9"/>
        <color theme="1"/>
        <rFont val="Aptos Narrow"/>
        <family val="2"/>
        <scheme val="minor"/>
      </rPr>
      <t>ante</t>
    </r>
  </si>
  <si>
    <r>
      <t>h</t>
    </r>
    <r>
      <rPr>
        <b/>
        <vertAlign val="subscript"/>
        <sz val="9"/>
        <color theme="1"/>
        <rFont val="Aptos Narrow"/>
        <family val="2"/>
        <scheme val="minor"/>
      </rPr>
      <t>eq</t>
    </r>
  </si>
  <si>
    <r>
      <t>h</t>
    </r>
    <r>
      <rPr>
        <b/>
        <vertAlign val="subscript"/>
        <sz val="9"/>
        <color theme="1"/>
        <rFont val="Aptos Narrow"/>
        <family val="2"/>
        <scheme val="minor"/>
      </rPr>
      <t>rid</t>
    </r>
  </si>
  <si>
    <r>
      <t>K</t>
    </r>
    <r>
      <rPr>
        <b/>
        <vertAlign val="subscript"/>
        <sz val="9"/>
        <color theme="1"/>
        <rFont val="Aptos Narrow"/>
        <family val="2"/>
        <scheme val="minor"/>
      </rPr>
      <t>rid</t>
    </r>
    <r>
      <rPr>
        <b/>
        <vertAlign val="superscript"/>
        <sz val="9"/>
        <color theme="1"/>
        <rFont val="Aptos Narrow"/>
        <family val="2"/>
        <scheme val="minor"/>
      </rPr>
      <t>post</t>
    </r>
  </si>
  <si>
    <r>
      <t>P</t>
    </r>
    <r>
      <rPr>
        <b/>
        <vertAlign val="subscript"/>
        <sz val="9"/>
        <color theme="1"/>
        <rFont val="Aptos Narrow"/>
        <family val="2"/>
        <scheme val="minor"/>
      </rPr>
      <t>nom</t>
    </r>
    <r>
      <rPr>
        <b/>
        <vertAlign val="superscript"/>
        <sz val="9"/>
        <color theme="1"/>
        <rFont val="Aptos Narrow"/>
        <family val="2"/>
        <scheme val="minor"/>
      </rPr>
      <t>ante</t>
    </r>
  </si>
  <si>
    <r>
      <t>P</t>
    </r>
    <r>
      <rPr>
        <b/>
        <vertAlign val="subscript"/>
        <sz val="9"/>
        <color theme="1"/>
        <rFont val="Aptos Narrow"/>
        <family val="2"/>
        <scheme val="minor"/>
      </rPr>
      <t>nom</t>
    </r>
    <r>
      <rPr>
        <b/>
        <vertAlign val="superscript"/>
        <sz val="9"/>
        <color theme="1"/>
        <rFont val="Aptos Narrow"/>
        <family val="2"/>
        <scheme val="minor"/>
      </rPr>
      <t>post</t>
    </r>
  </si>
  <si>
    <r>
      <t>P</t>
    </r>
    <r>
      <rPr>
        <b/>
        <vertAlign val="subscript"/>
        <sz val="9"/>
        <color theme="1"/>
        <rFont val="Aptos Narrow"/>
        <family val="2"/>
        <scheme val="minor"/>
      </rPr>
      <t>rid</t>
    </r>
    <r>
      <rPr>
        <b/>
        <vertAlign val="superscript"/>
        <sz val="9"/>
        <color theme="1"/>
        <rFont val="Aptos Narrow"/>
        <family val="2"/>
        <scheme val="minor"/>
      </rPr>
      <t>post</t>
    </r>
  </si>
  <si>
    <r>
      <t>n</t>
    </r>
    <r>
      <rPr>
        <b/>
        <vertAlign val="subscript"/>
        <sz val="9"/>
        <color theme="1"/>
        <rFont val="Aptos Narrow"/>
        <family val="2"/>
        <scheme val="minor"/>
      </rPr>
      <t>lamp</t>
    </r>
  </si>
  <si>
    <r>
      <t>Energia</t>
    </r>
    <r>
      <rPr>
        <b/>
        <vertAlign val="superscript"/>
        <sz val="9"/>
        <color theme="1"/>
        <rFont val="Aptos Narrow"/>
        <family val="2"/>
        <scheme val="minor"/>
      </rPr>
      <t>post</t>
    </r>
  </si>
  <si>
    <r>
      <t>P</t>
    </r>
    <r>
      <rPr>
        <b/>
        <vertAlign val="subscript"/>
        <sz val="9"/>
        <color theme="1"/>
        <rFont val="Aptos Narrow"/>
        <family val="2"/>
        <scheme val="minor"/>
      </rPr>
      <t>rid</t>
    </r>
    <r>
      <rPr>
        <b/>
        <vertAlign val="superscript"/>
        <sz val="9"/>
        <color theme="1"/>
        <rFont val="Aptos Narrow"/>
        <family val="2"/>
        <scheme val="minor"/>
      </rPr>
      <t>post</t>
    </r>
    <r>
      <rPr>
        <b/>
        <sz val="9"/>
        <color theme="1"/>
        <rFont val="Aptos Narrow"/>
        <family val="2"/>
        <scheme val="minor"/>
      </rPr>
      <t>= P</t>
    </r>
    <r>
      <rPr>
        <b/>
        <vertAlign val="subscript"/>
        <sz val="9"/>
        <color theme="1"/>
        <rFont val="Aptos Narrow"/>
        <family val="2"/>
        <scheme val="minor"/>
      </rPr>
      <t>nom</t>
    </r>
    <r>
      <rPr>
        <b/>
        <vertAlign val="superscript"/>
        <sz val="9"/>
        <color theme="1"/>
        <rFont val="Aptos Narrow"/>
        <family val="2"/>
        <scheme val="minor"/>
      </rPr>
      <t xml:space="preserve">post </t>
    </r>
    <r>
      <rPr>
        <b/>
        <sz val="9"/>
        <color theme="1"/>
        <rFont val="Aptos Narrow"/>
        <family val="2"/>
        <scheme val="minor"/>
      </rPr>
      <t>* K</t>
    </r>
    <r>
      <rPr>
        <b/>
        <vertAlign val="subscript"/>
        <sz val="9"/>
        <color theme="1"/>
        <rFont val="Aptos Narrow"/>
        <family val="2"/>
        <scheme val="minor"/>
      </rPr>
      <t>rid</t>
    </r>
    <r>
      <rPr>
        <b/>
        <vertAlign val="superscript"/>
        <sz val="9"/>
        <color theme="1"/>
        <rFont val="Aptos Narrow"/>
        <family val="2"/>
        <scheme val="minor"/>
      </rPr>
      <t>post</t>
    </r>
    <r>
      <rPr>
        <b/>
        <sz val="9"/>
        <color theme="1"/>
        <rFont val="Aptos Narrow"/>
        <family val="2"/>
        <scheme val="minor"/>
      </rPr>
      <t xml:space="preserve"> (nel caso di installazione di regolatori di flusso)</t>
    </r>
  </si>
  <si>
    <r>
      <rPr>
        <b/>
        <sz val="9"/>
        <color theme="1"/>
        <rFont val="Aptos Narrow"/>
        <family val="2"/>
        <scheme val="minor"/>
      </rPr>
      <t>Risparmio Energetico</t>
    </r>
    <r>
      <rPr>
        <sz val="9"/>
        <color theme="1"/>
        <rFont val="Aptos Narrow"/>
        <family val="2"/>
        <scheme val="minor"/>
      </rPr>
      <t xml:space="preserve"> [%]=  (</t>
    </r>
    <r>
      <rPr>
        <b/>
        <sz val="9"/>
        <color theme="1"/>
        <rFont val="Aptos Narrow"/>
        <family val="2"/>
        <scheme val="minor"/>
      </rPr>
      <t>Energia</t>
    </r>
    <r>
      <rPr>
        <b/>
        <vertAlign val="superscript"/>
        <sz val="9"/>
        <color theme="1"/>
        <rFont val="Aptos Narrow"/>
        <family val="2"/>
        <scheme val="minor"/>
      </rPr>
      <t xml:space="preserve">ante </t>
    </r>
    <r>
      <rPr>
        <sz val="9"/>
        <color theme="1"/>
        <rFont val="Aptos Narrow"/>
        <family val="2"/>
        <scheme val="minor"/>
      </rPr>
      <t xml:space="preserve">[kWh/anno] - </t>
    </r>
    <r>
      <rPr>
        <b/>
        <sz val="9"/>
        <color theme="1"/>
        <rFont val="Aptos Narrow"/>
        <family val="2"/>
        <scheme val="minor"/>
      </rPr>
      <t>Energia</t>
    </r>
    <r>
      <rPr>
        <b/>
        <vertAlign val="superscript"/>
        <sz val="9"/>
        <color theme="1"/>
        <rFont val="Aptos Narrow"/>
        <family val="2"/>
        <scheme val="minor"/>
      </rPr>
      <t xml:space="preserve">post </t>
    </r>
    <r>
      <rPr>
        <sz val="9"/>
        <color theme="1"/>
        <rFont val="Aptos Narrow"/>
        <family val="2"/>
        <scheme val="minor"/>
      </rPr>
      <t>[kWh/anno])/</t>
    </r>
    <r>
      <rPr>
        <b/>
        <sz val="9"/>
        <color theme="1"/>
        <rFont val="Aptos Narrow"/>
        <family val="2"/>
        <scheme val="minor"/>
      </rPr>
      <t>Energia</t>
    </r>
    <r>
      <rPr>
        <b/>
        <vertAlign val="superscript"/>
        <sz val="9"/>
        <color theme="1"/>
        <rFont val="Aptos Narrow"/>
        <family val="2"/>
        <scheme val="minor"/>
      </rPr>
      <t>ante</t>
    </r>
    <r>
      <rPr>
        <b/>
        <sz val="9"/>
        <color theme="1"/>
        <rFont val="Aptos Narrow"/>
        <family val="2"/>
        <scheme val="minor"/>
      </rPr>
      <t xml:space="preserve"> </t>
    </r>
    <r>
      <rPr>
        <sz val="9"/>
        <color theme="1"/>
        <rFont val="Aptos Narrow"/>
        <family val="2"/>
        <scheme val="minor"/>
      </rPr>
      <t>[kWh/anno]*100</t>
    </r>
  </si>
  <si>
    <t xml:space="preserve">AVVISO PUBBLICO PER IL FINANZIAMENTO DI INTERVENTI DI EFFICIENTAMENTO ENERGETICO E MIGLIORAMENTO EMISSIVO DELLE RETI DI ILLUMINAZIONE PUBBLICA </t>
  </si>
  <si>
    <t>3_Censimento Punti Luce</t>
  </si>
  <si>
    <t>3. Calcolo REn Comuni</t>
  </si>
  <si>
    <t>2. Censimento Punti Luce</t>
  </si>
  <si>
    <t>3_Calcolo REn</t>
  </si>
  <si>
    <t>Istruzioni per la compilazione:</t>
  </si>
  <si>
    <t>Il presente allegato al formulario dovrà essere compilato da ogni Comune partecipante all'avviso sia in forma singola che in caso di Raggruppamenti o Unioni</t>
  </si>
  <si>
    <t>Compilare le sole parti in Verde</t>
  </si>
  <si>
    <t>Verranno attribuiti 0 punti per risparmio percentuale minore del 30%, sino ad un massimo di 45 punti secondo la seguente modalità di valutazione:</t>
  </si>
  <si>
    <r>
      <t>·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Times New Roman"/>
        <family val="1"/>
      </rPr>
      <t>P=0 per REn %&lt;30%</t>
    </r>
  </si>
  <si>
    <r>
      <t>·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Times New Roman"/>
        <family val="1"/>
      </rPr>
      <t xml:space="preserve">P= 2+43*(REn%-30)/20 per 30%&lt;=REn%&lt;=50  </t>
    </r>
  </si>
  <si>
    <t>Punteggio Comune</t>
  </si>
  <si>
    <t>Il presente allegato al formulario di progetto dovrà essere prodotto in formato excel e in PDF sottoscritto digitalmente dal legale rappresentante del Comune in forma singola o dal legale rappresentante del Raggruppamento di Comuni/Unione di Comuni</t>
  </si>
  <si>
    <t>PR CALABRIA FESR-FSE 2021-2027</t>
  </si>
  <si>
    <t>Allegato B.1– Calcolo Risparmio Energetico REn %</t>
  </si>
  <si>
    <t>n° Lampade da efficientare/sostituire</t>
  </si>
  <si>
    <t>Ore equivalenti di funzionamento</t>
  </si>
  <si>
    <r>
      <t>P</t>
    </r>
    <r>
      <rPr>
        <b/>
        <vertAlign val="subscript"/>
        <sz val="9"/>
        <color theme="1"/>
        <rFont val="Aptos Narrow"/>
        <family val="2"/>
        <scheme val="minor"/>
      </rPr>
      <t>rid</t>
    </r>
    <r>
      <rPr>
        <b/>
        <vertAlign val="superscript"/>
        <sz val="9"/>
        <color theme="1"/>
        <rFont val="Aptos Narrow"/>
        <family val="2"/>
        <scheme val="minor"/>
      </rPr>
      <t xml:space="preserve">post </t>
    </r>
    <r>
      <rPr>
        <b/>
        <sz val="9"/>
        <color theme="1"/>
        <rFont val="Aptos Narrow"/>
        <family val="2"/>
      </rPr>
      <t>≡</t>
    </r>
    <r>
      <rPr>
        <b/>
        <sz val="9"/>
        <color theme="1"/>
        <rFont val="Aptos Narrow"/>
        <family val="2"/>
        <scheme val="minor"/>
      </rPr>
      <t xml:space="preserve"> P</t>
    </r>
    <r>
      <rPr>
        <b/>
        <vertAlign val="subscript"/>
        <sz val="9"/>
        <color theme="1"/>
        <rFont val="Aptos Narrow"/>
        <family val="2"/>
        <scheme val="minor"/>
      </rPr>
      <t>nom</t>
    </r>
    <r>
      <rPr>
        <b/>
        <vertAlign val="superscript"/>
        <sz val="9"/>
        <color theme="1"/>
        <rFont val="Aptos Narrow"/>
        <family val="2"/>
        <scheme val="minor"/>
      </rPr>
      <t xml:space="preserve">post </t>
    </r>
    <r>
      <rPr>
        <b/>
        <sz val="9"/>
        <color theme="1"/>
        <rFont val="Aptos Narrow"/>
        <family val="2"/>
        <scheme val="minor"/>
      </rPr>
      <t xml:space="preserve"> (nel caso di NON installazione di regolatori di flusso)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</si>
</sst>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sz val="9"/>
      <color theme="1"/>
      <name val="Aptos Narrow"/>
      <family val="2"/>
      <scheme val="minor"/>
    </font>
    <font>
      <b/>
      <vertAlign val="superscript"/>
      <sz val="9"/>
      <color theme="1"/>
      <name val="Aptos Narrow"/>
      <family val="2"/>
      <scheme val="minor"/>
    </font>
    <font>
      <b/>
      <vertAlign val="subscript"/>
      <sz val="9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26"/>
      <color rgb="FF000000"/>
      <name val="Times New Roman"/>
      <family val="1"/>
    </font>
    <font>
      <b/>
      <sz val="16"/>
      <color theme="8" tint="-0.249977111117893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9"/>
      <color theme="1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2" borderId="4" xfId="0" applyFill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0" fillId="2" borderId="0" xfId="0" applyFill="1" applyAlignment="1">
      <alignment horizontal="center"/>
    </xf>
    <xf numFmtId="0" fontId="0" fillId="0" borderId="6" xfId="0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0" fontId="0" fillId="0" borderId="0" xfId="1" applyNumberFormat="1" applyFont="1" applyAlignment="1">
      <alignment vertical="center"/>
    </xf>
    <xf numFmtId="0" fontId="1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9" fillId="0" borderId="18" xfId="0" applyFont="1" applyBorder="1"/>
    <xf numFmtId="0" fontId="17" fillId="0" borderId="21" xfId="0" applyFont="1" applyBorder="1" applyAlignment="1">
      <alignment horizontal="center"/>
    </xf>
    <xf numFmtId="0" fontId="9" fillId="0" borderId="22" xfId="0" applyFont="1" applyBorder="1"/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25" xfId="0" applyFont="1" applyBorder="1"/>
    <xf numFmtId="0" fontId="9" fillId="0" borderId="23" xfId="0" applyFont="1" applyBorder="1"/>
    <xf numFmtId="0" fontId="17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2" fillId="5" borderId="0" xfId="0" applyFont="1" applyFill="1"/>
    <xf numFmtId="0" fontId="0" fillId="4" borderId="0" xfId="0" applyFill="1" applyAlignment="1">
      <alignment horizontal="center"/>
    </xf>
    <xf numFmtId="0" fontId="15" fillId="0" borderId="16" xfId="0" applyFont="1" applyBorder="1" applyAlignment="1">
      <alignment horizontal="left" vertical="center" wrapText="1" indent="1"/>
    </xf>
    <xf numFmtId="0" fontId="15" fillId="0" borderId="18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2" fontId="9" fillId="8" borderId="8" xfId="0" applyNumberFormat="1" applyFont="1" applyFill="1" applyBorder="1" applyAlignment="1">
      <alignment horizontal="center" vertical="center"/>
    </xf>
    <xf numFmtId="2" fontId="9" fillId="8" borderId="6" xfId="0" applyNumberFormat="1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/>
    </xf>
    <xf numFmtId="4" fontId="9" fillId="8" borderId="23" xfId="0" applyNumberFormat="1" applyFont="1" applyFill="1" applyBorder="1" applyAlignment="1">
      <alignment horizontal="center" vertical="center" wrapText="1"/>
    </xf>
    <xf numFmtId="10" fontId="9" fillId="8" borderId="23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/>
    </xf>
    <xf numFmtId="3" fontId="9" fillId="0" borderId="6" xfId="0" applyNumberFormat="1" applyFont="1" applyBorder="1"/>
    <xf numFmtId="3" fontId="0" fillId="0" borderId="0" xfId="0" applyNumberFormat="1"/>
    <xf numFmtId="0" fontId="9" fillId="3" borderId="6" xfId="0" applyFont="1" applyFill="1" applyBorder="1" applyAlignment="1" applyProtection="1">
      <alignment horizontal="center"/>
      <protection locked="0"/>
    </xf>
    <xf numFmtId="3" fontId="9" fillId="3" borderId="6" xfId="0" applyNumberFormat="1" applyFont="1" applyFill="1" applyBorder="1" applyAlignment="1" applyProtection="1">
      <alignment horizontal="center"/>
      <protection locked="0"/>
    </xf>
    <xf numFmtId="4" fontId="9" fillId="0" borderId="0" xfId="0" applyNumberFormat="1" applyFont="1"/>
    <xf numFmtId="0" fontId="9" fillId="8" borderId="8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10" fillId="0" borderId="0" xfId="0" applyFont="1" applyAlignment="1">
      <alignment horizontal="left" vertical="center" wrapText="1"/>
    </xf>
    <xf numFmtId="0" fontId="17" fillId="6" borderId="19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2" fillId="5" borderId="13" xfId="0" applyFont="1" applyFill="1" applyBorder="1"/>
    <xf numFmtId="0" fontId="12" fillId="5" borderId="14" xfId="0" applyFont="1" applyFill="1" applyBorder="1"/>
    <xf numFmtId="0" fontId="12" fillId="5" borderId="15" xfId="0" applyFont="1" applyFill="1" applyBorder="1"/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justify" vertical="center"/>
    </xf>
    <xf numFmtId="0" fontId="17" fillId="0" borderId="1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21" fillId="8" borderId="27" xfId="0" applyFont="1" applyFill="1" applyBorder="1" applyAlignment="1">
      <alignment horizontal="center" vertical="center"/>
    </xf>
    <xf numFmtId="0" fontId="21" fillId="8" borderId="26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1" fillId="9" borderId="30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21" fillId="9" borderId="34" xfId="0" applyFont="1" applyFill="1" applyBorder="1" applyAlignment="1">
      <alignment horizontal="center" vertical="center"/>
    </xf>
    <xf numFmtId="0" fontId="21" fillId="9" borderId="35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22663</xdr:rowOff>
    </xdr:from>
    <xdr:to>
      <xdr:col>3</xdr:col>
      <xdr:colOff>9525</xdr:colOff>
      <xdr:row>1</xdr:row>
      <xdr:rowOff>282466</xdr:rowOff>
    </xdr:to>
    <xdr:pic>
      <xdr:nvPicPr>
        <xdr:cNvPr id="2" name="Immagine 12">
          <a:extLst>
            <a:ext uri="{FF2B5EF4-FFF2-40B4-BE49-F238E27FC236}">
              <a16:creationId xmlns:a16="http://schemas.microsoft.com/office/drawing/2014/main" id="{A0384CBC-3927-46AC-BA70-8D4376E9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2663"/>
          <a:ext cx="4391025" cy="1117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24"/>
  <sheetViews>
    <sheetView tabSelected="1" topLeftCell="A2" workbookViewId="0">
      <selection activeCell="B17" sqref="B17"/>
    </sheetView>
  </sheetViews>
  <sheetFormatPr defaultRowHeight="15" x14ac:dyDescent="0.25"/>
  <cols>
    <col min="1" max="1" width="23.7109375" style="22" customWidth="1"/>
    <col min="2" max="2" width="10.7109375" style="22" customWidth="1"/>
    <col min="3" max="3" width="44.5703125" style="22" customWidth="1"/>
    <col min="4" max="4" width="10.140625" style="22" customWidth="1"/>
    <col min="5" max="5" width="8.28515625" style="22" hidden="1" customWidth="1"/>
    <col min="6" max="7" width="0" style="22" hidden="1" customWidth="1"/>
    <col min="8" max="8" width="7.42578125" style="22" hidden="1" customWidth="1"/>
    <col min="9" max="9" width="9.7109375" style="22" hidden="1" customWidth="1"/>
    <col min="10" max="11" width="0" style="22" hidden="1" customWidth="1"/>
    <col min="12" max="12" width="6.7109375" style="22" hidden="1" customWidth="1"/>
    <col min="13" max="13" width="9.140625" style="22"/>
    <col min="14" max="14" width="9.7109375" style="22" bestFit="1" customWidth="1"/>
    <col min="15" max="257" width="9.140625" style="22"/>
    <col min="258" max="258" width="28" style="22" customWidth="1"/>
    <col min="259" max="259" width="24.5703125" style="22" customWidth="1"/>
    <col min="260" max="260" width="32.140625" style="22" customWidth="1"/>
    <col min="261" max="261" width="7.5703125" style="22" customWidth="1"/>
    <col min="262" max="263" width="9.140625" style="22"/>
    <col min="264" max="264" width="7.42578125" style="22" customWidth="1"/>
    <col min="265" max="265" width="9.7109375" style="22" bestFit="1" customWidth="1"/>
    <col min="266" max="267" width="9.140625" style="22"/>
    <col min="268" max="268" width="6.7109375" style="22" customWidth="1"/>
    <col min="269" max="269" width="9.140625" style="22"/>
    <col min="270" max="270" width="9.7109375" style="22" bestFit="1" customWidth="1"/>
    <col min="271" max="513" width="9.140625" style="22"/>
    <col min="514" max="514" width="28" style="22" customWidth="1"/>
    <col min="515" max="515" width="24.5703125" style="22" customWidth="1"/>
    <col min="516" max="516" width="32.140625" style="22" customWidth="1"/>
    <col min="517" max="517" width="7.5703125" style="22" customWidth="1"/>
    <col min="518" max="519" width="9.140625" style="22"/>
    <col min="520" max="520" width="7.42578125" style="22" customWidth="1"/>
    <col min="521" max="521" width="9.7109375" style="22" bestFit="1" customWidth="1"/>
    <col min="522" max="523" width="9.140625" style="22"/>
    <col min="524" max="524" width="6.7109375" style="22" customWidth="1"/>
    <col min="525" max="525" width="9.140625" style="22"/>
    <col min="526" max="526" width="9.7109375" style="22" bestFit="1" customWidth="1"/>
    <col min="527" max="769" width="9.140625" style="22"/>
    <col min="770" max="770" width="28" style="22" customWidth="1"/>
    <col min="771" max="771" width="24.5703125" style="22" customWidth="1"/>
    <col min="772" max="772" width="32.140625" style="22" customWidth="1"/>
    <col min="773" max="773" width="7.5703125" style="22" customWidth="1"/>
    <col min="774" max="775" width="9.140625" style="22"/>
    <col min="776" max="776" width="7.42578125" style="22" customWidth="1"/>
    <col min="777" max="777" width="9.7109375" style="22" bestFit="1" customWidth="1"/>
    <col min="778" max="779" width="9.140625" style="22"/>
    <col min="780" max="780" width="6.7109375" style="22" customWidth="1"/>
    <col min="781" max="781" width="9.140625" style="22"/>
    <col min="782" max="782" width="9.7109375" style="22" bestFit="1" customWidth="1"/>
    <col min="783" max="1025" width="9.140625" style="22"/>
    <col min="1026" max="1026" width="28" style="22" customWidth="1"/>
    <col min="1027" max="1027" width="24.5703125" style="22" customWidth="1"/>
    <col min="1028" max="1028" width="32.140625" style="22" customWidth="1"/>
    <col min="1029" max="1029" width="7.5703125" style="22" customWidth="1"/>
    <col min="1030" max="1031" width="9.140625" style="22"/>
    <col min="1032" max="1032" width="7.42578125" style="22" customWidth="1"/>
    <col min="1033" max="1033" width="9.7109375" style="22" bestFit="1" customWidth="1"/>
    <col min="1034" max="1035" width="9.140625" style="22"/>
    <col min="1036" max="1036" width="6.7109375" style="22" customWidth="1"/>
    <col min="1037" max="1037" width="9.140625" style="22"/>
    <col min="1038" max="1038" width="9.7109375" style="22" bestFit="1" customWidth="1"/>
    <col min="1039" max="1281" width="9.140625" style="22"/>
    <col min="1282" max="1282" width="28" style="22" customWidth="1"/>
    <col min="1283" max="1283" width="24.5703125" style="22" customWidth="1"/>
    <col min="1284" max="1284" width="32.140625" style="22" customWidth="1"/>
    <col min="1285" max="1285" width="7.5703125" style="22" customWidth="1"/>
    <col min="1286" max="1287" width="9.140625" style="22"/>
    <col min="1288" max="1288" width="7.42578125" style="22" customWidth="1"/>
    <col min="1289" max="1289" width="9.7109375" style="22" bestFit="1" customWidth="1"/>
    <col min="1290" max="1291" width="9.140625" style="22"/>
    <col min="1292" max="1292" width="6.7109375" style="22" customWidth="1"/>
    <col min="1293" max="1293" width="9.140625" style="22"/>
    <col min="1294" max="1294" width="9.7109375" style="22" bestFit="1" customWidth="1"/>
    <col min="1295" max="1537" width="9.140625" style="22"/>
    <col min="1538" max="1538" width="28" style="22" customWidth="1"/>
    <col min="1539" max="1539" width="24.5703125" style="22" customWidth="1"/>
    <col min="1540" max="1540" width="32.140625" style="22" customWidth="1"/>
    <col min="1541" max="1541" width="7.5703125" style="22" customWidth="1"/>
    <col min="1542" max="1543" width="9.140625" style="22"/>
    <col min="1544" max="1544" width="7.42578125" style="22" customWidth="1"/>
    <col min="1545" max="1545" width="9.7109375" style="22" bestFit="1" customWidth="1"/>
    <col min="1546" max="1547" width="9.140625" style="22"/>
    <col min="1548" max="1548" width="6.7109375" style="22" customWidth="1"/>
    <col min="1549" max="1549" width="9.140625" style="22"/>
    <col min="1550" max="1550" width="9.7109375" style="22" bestFit="1" customWidth="1"/>
    <col min="1551" max="1793" width="9.140625" style="22"/>
    <col min="1794" max="1794" width="28" style="22" customWidth="1"/>
    <col min="1795" max="1795" width="24.5703125" style="22" customWidth="1"/>
    <col min="1796" max="1796" width="32.140625" style="22" customWidth="1"/>
    <col min="1797" max="1797" width="7.5703125" style="22" customWidth="1"/>
    <col min="1798" max="1799" width="9.140625" style="22"/>
    <col min="1800" max="1800" width="7.42578125" style="22" customWidth="1"/>
    <col min="1801" max="1801" width="9.7109375" style="22" bestFit="1" customWidth="1"/>
    <col min="1802" max="1803" width="9.140625" style="22"/>
    <col min="1804" max="1804" width="6.7109375" style="22" customWidth="1"/>
    <col min="1805" max="1805" width="9.140625" style="22"/>
    <col min="1806" max="1806" width="9.7109375" style="22" bestFit="1" customWidth="1"/>
    <col min="1807" max="2049" width="9.140625" style="22"/>
    <col min="2050" max="2050" width="28" style="22" customWidth="1"/>
    <col min="2051" max="2051" width="24.5703125" style="22" customWidth="1"/>
    <col min="2052" max="2052" width="32.140625" style="22" customWidth="1"/>
    <col min="2053" max="2053" width="7.5703125" style="22" customWidth="1"/>
    <col min="2054" max="2055" width="9.140625" style="22"/>
    <col min="2056" max="2056" width="7.42578125" style="22" customWidth="1"/>
    <col min="2057" max="2057" width="9.7109375" style="22" bestFit="1" customWidth="1"/>
    <col min="2058" max="2059" width="9.140625" style="22"/>
    <col min="2060" max="2060" width="6.7109375" style="22" customWidth="1"/>
    <col min="2061" max="2061" width="9.140625" style="22"/>
    <col min="2062" max="2062" width="9.7109375" style="22" bestFit="1" customWidth="1"/>
    <col min="2063" max="2305" width="9.140625" style="22"/>
    <col min="2306" max="2306" width="28" style="22" customWidth="1"/>
    <col min="2307" max="2307" width="24.5703125" style="22" customWidth="1"/>
    <col min="2308" max="2308" width="32.140625" style="22" customWidth="1"/>
    <col min="2309" max="2309" width="7.5703125" style="22" customWidth="1"/>
    <col min="2310" max="2311" width="9.140625" style="22"/>
    <col min="2312" max="2312" width="7.42578125" style="22" customWidth="1"/>
    <col min="2313" max="2313" width="9.7109375" style="22" bestFit="1" customWidth="1"/>
    <col min="2314" max="2315" width="9.140625" style="22"/>
    <col min="2316" max="2316" width="6.7109375" style="22" customWidth="1"/>
    <col min="2317" max="2317" width="9.140625" style="22"/>
    <col min="2318" max="2318" width="9.7109375" style="22" bestFit="1" customWidth="1"/>
    <col min="2319" max="2561" width="9.140625" style="22"/>
    <col min="2562" max="2562" width="28" style="22" customWidth="1"/>
    <col min="2563" max="2563" width="24.5703125" style="22" customWidth="1"/>
    <col min="2564" max="2564" width="32.140625" style="22" customWidth="1"/>
    <col min="2565" max="2565" width="7.5703125" style="22" customWidth="1"/>
    <col min="2566" max="2567" width="9.140625" style="22"/>
    <col min="2568" max="2568" width="7.42578125" style="22" customWidth="1"/>
    <col min="2569" max="2569" width="9.7109375" style="22" bestFit="1" customWidth="1"/>
    <col min="2570" max="2571" width="9.140625" style="22"/>
    <col min="2572" max="2572" width="6.7109375" style="22" customWidth="1"/>
    <col min="2573" max="2573" width="9.140625" style="22"/>
    <col min="2574" max="2574" width="9.7109375" style="22" bestFit="1" customWidth="1"/>
    <col min="2575" max="2817" width="9.140625" style="22"/>
    <col min="2818" max="2818" width="28" style="22" customWidth="1"/>
    <col min="2819" max="2819" width="24.5703125" style="22" customWidth="1"/>
    <col min="2820" max="2820" width="32.140625" style="22" customWidth="1"/>
    <col min="2821" max="2821" width="7.5703125" style="22" customWidth="1"/>
    <col min="2822" max="2823" width="9.140625" style="22"/>
    <col min="2824" max="2824" width="7.42578125" style="22" customWidth="1"/>
    <col min="2825" max="2825" width="9.7109375" style="22" bestFit="1" customWidth="1"/>
    <col min="2826" max="2827" width="9.140625" style="22"/>
    <col min="2828" max="2828" width="6.7109375" style="22" customWidth="1"/>
    <col min="2829" max="2829" width="9.140625" style="22"/>
    <col min="2830" max="2830" width="9.7109375" style="22" bestFit="1" customWidth="1"/>
    <col min="2831" max="3073" width="9.140625" style="22"/>
    <col min="3074" max="3074" width="28" style="22" customWidth="1"/>
    <col min="3075" max="3075" width="24.5703125" style="22" customWidth="1"/>
    <col min="3076" max="3076" width="32.140625" style="22" customWidth="1"/>
    <col min="3077" max="3077" width="7.5703125" style="22" customWidth="1"/>
    <col min="3078" max="3079" width="9.140625" style="22"/>
    <col min="3080" max="3080" width="7.42578125" style="22" customWidth="1"/>
    <col min="3081" max="3081" width="9.7109375" style="22" bestFit="1" customWidth="1"/>
    <col min="3082" max="3083" width="9.140625" style="22"/>
    <col min="3084" max="3084" width="6.7109375" style="22" customWidth="1"/>
    <col min="3085" max="3085" width="9.140625" style="22"/>
    <col min="3086" max="3086" width="9.7109375" style="22" bestFit="1" customWidth="1"/>
    <col min="3087" max="3329" width="9.140625" style="22"/>
    <col min="3330" max="3330" width="28" style="22" customWidth="1"/>
    <col min="3331" max="3331" width="24.5703125" style="22" customWidth="1"/>
    <col min="3332" max="3332" width="32.140625" style="22" customWidth="1"/>
    <col min="3333" max="3333" width="7.5703125" style="22" customWidth="1"/>
    <col min="3334" max="3335" width="9.140625" style="22"/>
    <col min="3336" max="3336" width="7.42578125" style="22" customWidth="1"/>
    <col min="3337" max="3337" width="9.7109375" style="22" bestFit="1" customWidth="1"/>
    <col min="3338" max="3339" width="9.140625" style="22"/>
    <col min="3340" max="3340" width="6.7109375" style="22" customWidth="1"/>
    <col min="3341" max="3341" width="9.140625" style="22"/>
    <col min="3342" max="3342" width="9.7109375" style="22" bestFit="1" customWidth="1"/>
    <col min="3343" max="3585" width="9.140625" style="22"/>
    <col min="3586" max="3586" width="28" style="22" customWidth="1"/>
    <col min="3587" max="3587" width="24.5703125" style="22" customWidth="1"/>
    <col min="3588" max="3588" width="32.140625" style="22" customWidth="1"/>
    <col min="3589" max="3589" width="7.5703125" style="22" customWidth="1"/>
    <col min="3590" max="3591" width="9.140625" style="22"/>
    <col min="3592" max="3592" width="7.42578125" style="22" customWidth="1"/>
    <col min="3593" max="3593" width="9.7109375" style="22" bestFit="1" customWidth="1"/>
    <col min="3594" max="3595" width="9.140625" style="22"/>
    <col min="3596" max="3596" width="6.7109375" style="22" customWidth="1"/>
    <col min="3597" max="3597" width="9.140625" style="22"/>
    <col min="3598" max="3598" width="9.7109375" style="22" bestFit="1" customWidth="1"/>
    <col min="3599" max="3841" width="9.140625" style="22"/>
    <col min="3842" max="3842" width="28" style="22" customWidth="1"/>
    <col min="3843" max="3843" width="24.5703125" style="22" customWidth="1"/>
    <col min="3844" max="3844" width="32.140625" style="22" customWidth="1"/>
    <col min="3845" max="3845" width="7.5703125" style="22" customWidth="1"/>
    <col min="3846" max="3847" width="9.140625" style="22"/>
    <col min="3848" max="3848" width="7.42578125" style="22" customWidth="1"/>
    <col min="3849" max="3849" width="9.7109375" style="22" bestFit="1" customWidth="1"/>
    <col min="3850" max="3851" width="9.140625" style="22"/>
    <col min="3852" max="3852" width="6.7109375" style="22" customWidth="1"/>
    <col min="3853" max="3853" width="9.140625" style="22"/>
    <col min="3854" max="3854" width="9.7109375" style="22" bestFit="1" customWidth="1"/>
    <col min="3855" max="4097" width="9.140625" style="22"/>
    <col min="4098" max="4098" width="28" style="22" customWidth="1"/>
    <col min="4099" max="4099" width="24.5703125" style="22" customWidth="1"/>
    <col min="4100" max="4100" width="32.140625" style="22" customWidth="1"/>
    <col min="4101" max="4101" width="7.5703125" style="22" customWidth="1"/>
    <col min="4102" max="4103" width="9.140625" style="22"/>
    <col min="4104" max="4104" width="7.42578125" style="22" customWidth="1"/>
    <col min="4105" max="4105" width="9.7109375" style="22" bestFit="1" customWidth="1"/>
    <col min="4106" max="4107" width="9.140625" style="22"/>
    <col min="4108" max="4108" width="6.7109375" style="22" customWidth="1"/>
    <col min="4109" max="4109" width="9.140625" style="22"/>
    <col min="4110" max="4110" width="9.7109375" style="22" bestFit="1" customWidth="1"/>
    <col min="4111" max="4353" width="9.140625" style="22"/>
    <col min="4354" max="4354" width="28" style="22" customWidth="1"/>
    <col min="4355" max="4355" width="24.5703125" style="22" customWidth="1"/>
    <col min="4356" max="4356" width="32.140625" style="22" customWidth="1"/>
    <col min="4357" max="4357" width="7.5703125" style="22" customWidth="1"/>
    <col min="4358" max="4359" width="9.140625" style="22"/>
    <col min="4360" max="4360" width="7.42578125" style="22" customWidth="1"/>
    <col min="4361" max="4361" width="9.7109375" style="22" bestFit="1" customWidth="1"/>
    <col min="4362" max="4363" width="9.140625" style="22"/>
    <col min="4364" max="4364" width="6.7109375" style="22" customWidth="1"/>
    <col min="4365" max="4365" width="9.140625" style="22"/>
    <col min="4366" max="4366" width="9.7109375" style="22" bestFit="1" customWidth="1"/>
    <col min="4367" max="4609" width="9.140625" style="22"/>
    <col min="4610" max="4610" width="28" style="22" customWidth="1"/>
    <col min="4611" max="4611" width="24.5703125" style="22" customWidth="1"/>
    <col min="4612" max="4612" width="32.140625" style="22" customWidth="1"/>
    <col min="4613" max="4613" width="7.5703125" style="22" customWidth="1"/>
    <col min="4614" max="4615" width="9.140625" style="22"/>
    <col min="4616" max="4616" width="7.42578125" style="22" customWidth="1"/>
    <col min="4617" max="4617" width="9.7109375" style="22" bestFit="1" customWidth="1"/>
    <col min="4618" max="4619" width="9.140625" style="22"/>
    <col min="4620" max="4620" width="6.7109375" style="22" customWidth="1"/>
    <col min="4621" max="4621" width="9.140625" style="22"/>
    <col min="4622" max="4622" width="9.7109375" style="22" bestFit="1" customWidth="1"/>
    <col min="4623" max="4865" width="9.140625" style="22"/>
    <col min="4866" max="4866" width="28" style="22" customWidth="1"/>
    <col min="4867" max="4867" width="24.5703125" style="22" customWidth="1"/>
    <col min="4868" max="4868" width="32.140625" style="22" customWidth="1"/>
    <col min="4869" max="4869" width="7.5703125" style="22" customWidth="1"/>
    <col min="4870" max="4871" width="9.140625" style="22"/>
    <col min="4872" max="4872" width="7.42578125" style="22" customWidth="1"/>
    <col min="4873" max="4873" width="9.7109375" style="22" bestFit="1" customWidth="1"/>
    <col min="4874" max="4875" width="9.140625" style="22"/>
    <col min="4876" max="4876" width="6.7109375" style="22" customWidth="1"/>
    <col min="4877" max="4877" width="9.140625" style="22"/>
    <col min="4878" max="4878" width="9.7109375" style="22" bestFit="1" customWidth="1"/>
    <col min="4879" max="5121" width="9.140625" style="22"/>
    <col min="5122" max="5122" width="28" style="22" customWidth="1"/>
    <col min="5123" max="5123" width="24.5703125" style="22" customWidth="1"/>
    <col min="5124" max="5124" width="32.140625" style="22" customWidth="1"/>
    <col min="5125" max="5125" width="7.5703125" style="22" customWidth="1"/>
    <col min="5126" max="5127" width="9.140625" style="22"/>
    <col min="5128" max="5128" width="7.42578125" style="22" customWidth="1"/>
    <col min="5129" max="5129" width="9.7109375" style="22" bestFit="1" customWidth="1"/>
    <col min="5130" max="5131" width="9.140625" style="22"/>
    <col min="5132" max="5132" width="6.7109375" style="22" customWidth="1"/>
    <col min="5133" max="5133" width="9.140625" style="22"/>
    <col min="5134" max="5134" width="9.7109375" style="22" bestFit="1" customWidth="1"/>
    <col min="5135" max="5377" width="9.140625" style="22"/>
    <col min="5378" max="5378" width="28" style="22" customWidth="1"/>
    <col min="5379" max="5379" width="24.5703125" style="22" customWidth="1"/>
    <col min="5380" max="5380" width="32.140625" style="22" customWidth="1"/>
    <col min="5381" max="5381" width="7.5703125" style="22" customWidth="1"/>
    <col min="5382" max="5383" width="9.140625" style="22"/>
    <col min="5384" max="5384" width="7.42578125" style="22" customWidth="1"/>
    <col min="5385" max="5385" width="9.7109375" style="22" bestFit="1" customWidth="1"/>
    <col min="5386" max="5387" width="9.140625" style="22"/>
    <col min="5388" max="5388" width="6.7109375" style="22" customWidth="1"/>
    <col min="5389" max="5389" width="9.140625" style="22"/>
    <col min="5390" max="5390" width="9.7109375" style="22" bestFit="1" customWidth="1"/>
    <col min="5391" max="5633" width="9.140625" style="22"/>
    <col min="5634" max="5634" width="28" style="22" customWidth="1"/>
    <col min="5635" max="5635" width="24.5703125" style="22" customWidth="1"/>
    <col min="5636" max="5636" width="32.140625" style="22" customWidth="1"/>
    <col min="5637" max="5637" width="7.5703125" style="22" customWidth="1"/>
    <col min="5638" max="5639" width="9.140625" style="22"/>
    <col min="5640" max="5640" width="7.42578125" style="22" customWidth="1"/>
    <col min="5641" max="5641" width="9.7109375" style="22" bestFit="1" customWidth="1"/>
    <col min="5642" max="5643" width="9.140625" style="22"/>
    <col min="5644" max="5644" width="6.7109375" style="22" customWidth="1"/>
    <col min="5645" max="5645" width="9.140625" style="22"/>
    <col min="5646" max="5646" width="9.7109375" style="22" bestFit="1" customWidth="1"/>
    <col min="5647" max="5889" width="9.140625" style="22"/>
    <col min="5890" max="5890" width="28" style="22" customWidth="1"/>
    <col min="5891" max="5891" width="24.5703125" style="22" customWidth="1"/>
    <col min="5892" max="5892" width="32.140625" style="22" customWidth="1"/>
    <col min="5893" max="5893" width="7.5703125" style="22" customWidth="1"/>
    <col min="5894" max="5895" width="9.140625" style="22"/>
    <col min="5896" max="5896" width="7.42578125" style="22" customWidth="1"/>
    <col min="5897" max="5897" width="9.7109375" style="22" bestFit="1" customWidth="1"/>
    <col min="5898" max="5899" width="9.140625" style="22"/>
    <col min="5900" max="5900" width="6.7109375" style="22" customWidth="1"/>
    <col min="5901" max="5901" width="9.140625" style="22"/>
    <col min="5902" max="5902" width="9.7109375" style="22" bestFit="1" customWidth="1"/>
    <col min="5903" max="6145" width="9.140625" style="22"/>
    <col min="6146" max="6146" width="28" style="22" customWidth="1"/>
    <col min="6147" max="6147" width="24.5703125" style="22" customWidth="1"/>
    <col min="6148" max="6148" width="32.140625" style="22" customWidth="1"/>
    <col min="6149" max="6149" width="7.5703125" style="22" customWidth="1"/>
    <col min="6150" max="6151" width="9.140625" style="22"/>
    <col min="6152" max="6152" width="7.42578125" style="22" customWidth="1"/>
    <col min="6153" max="6153" width="9.7109375" style="22" bestFit="1" customWidth="1"/>
    <col min="6154" max="6155" width="9.140625" style="22"/>
    <col min="6156" max="6156" width="6.7109375" style="22" customWidth="1"/>
    <col min="6157" max="6157" width="9.140625" style="22"/>
    <col min="6158" max="6158" width="9.7109375" style="22" bestFit="1" customWidth="1"/>
    <col min="6159" max="6401" width="9.140625" style="22"/>
    <col min="6402" max="6402" width="28" style="22" customWidth="1"/>
    <col min="6403" max="6403" width="24.5703125" style="22" customWidth="1"/>
    <col min="6404" max="6404" width="32.140625" style="22" customWidth="1"/>
    <col min="6405" max="6405" width="7.5703125" style="22" customWidth="1"/>
    <col min="6406" max="6407" width="9.140625" style="22"/>
    <col min="6408" max="6408" width="7.42578125" style="22" customWidth="1"/>
    <col min="6409" max="6409" width="9.7109375" style="22" bestFit="1" customWidth="1"/>
    <col min="6410" max="6411" width="9.140625" style="22"/>
    <col min="6412" max="6412" width="6.7109375" style="22" customWidth="1"/>
    <col min="6413" max="6413" width="9.140625" style="22"/>
    <col min="6414" max="6414" width="9.7109375" style="22" bestFit="1" customWidth="1"/>
    <col min="6415" max="6657" width="9.140625" style="22"/>
    <col min="6658" max="6658" width="28" style="22" customWidth="1"/>
    <col min="6659" max="6659" width="24.5703125" style="22" customWidth="1"/>
    <col min="6660" max="6660" width="32.140625" style="22" customWidth="1"/>
    <col min="6661" max="6661" width="7.5703125" style="22" customWidth="1"/>
    <col min="6662" max="6663" width="9.140625" style="22"/>
    <col min="6664" max="6664" width="7.42578125" style="22" customWidth="1"/>
    <col min="6665" max="6665" width="9.7109375" style="22" bestFit="1" customWidth="1"/>
    <col min="6666" max="6667" width="9.140625" style="22"/>
    <col min="6668" max="6668" width="6.7109375" style="22" customWidth="1"/>
    <col min="6669" max="6669" width="9.140625" style="22"/>
    <col min="6670" max="6670" width="9.7109375" style="22" bestFit="1" customWidth="1"/>
    <col min="6671" max="6913" width="9.140625" style="22"/>
    <col min="6914" max="6914" width="28" style="22" customWidth="1"/>
    <col min="6915" max="6915" width="24.5703125" style="22" customWidth="1"/>
    <col min="6916" max="6916" width="32.140625" style="22" customWidth="1"/>
    <col min="6917" max="6917" width="7.5703125" style="22" customWidth="1"/>
    <col min="6918" max="6919" width="9.140625" style="22"/>
    <col min="6920" max="6920" width="7.42578125" style="22" customWidth="1"/>
    <col min="6921" max="6921" width="9.7109375" style="22" bestFit="1" customWidth="1"/>
    <col min="6922" max="6923" width="9.140625" style="22"/>
    <col min="6924" max="6924" width="6.7109375" style="22" customWidth="1"/>
    <col min="6925" max="6925" width="9.140625" style="22"/>
    <col min="6926" max="6926" width="9.7109375" style="22" bestFit="1" customWidth="1"/>
    <col min="6927" max="7169" width="9.140625" style="22"/>
    <col min="7170" max="7170" width="28" style="22" customWidth="1"/>
    <col min="7171" max="7171" width="24.5703125" style="22" customWidth="1"/>
    <col min="7172" max="7172" width="32.140625" style="22" customWidth="1"/>
    <col min="7173" max="7173" width="7.5703125" style="22" customWidth="1"/>
    <col min="7174" max="7175" width="9.140625" style="22"/>
    <col min="7176" max="7176" width="7.42578125" style="22" customWidth="1"/>
    <col min="7177" max="7177" width="9.7109375" style="22" bestFit="1" customWidth="1"/>
    <col min="7178" max="7179" width="9.140625" style="22"/>
    <col min="7180" max="7180" width="6.7109375" style="22" customWidth="1"/>
    <col min="7181" max="7181" width="9.140625" style="22"/>
    <col min="7182" max="7182" width="9.7109375" style="22" bestFit="1" customWidth="1"/>
    <col min="7183" max="7425" width="9.140625" style="22"/>
    <col min="7426" max="7426" width="28" style="22" customWidth="1"/>
    <col min="7427" max="7427" width="24.5703125" style="22" customWidth="1"/>
    <col min="7428" max="7428" width="32.140625" style="22" customWidth="1"/>
    <col min="7429" max="7429" width="7.5703125" style="22" customWidth="1"/>
    <col min="7430" max="7431" width="9.140625" style="22"/>
    <col min="7432" max="7432" width="7.42578125" style="22" customWidth="1"/>
    <col min="7433" max="7433" width="9.7109375" style="22" bestFit="1" customWidth="1"/>
    <col min="7434" max="7435" width="9.140625" style="22"/>
    <col min="7436" max="7436" width="6.7109375" style="22" customWidth="1"/>
    <col min="7437" max="7437" width="9.140625" style="22"/>
    <col min="7438" max="7438" width="9.7109375" style="22" bestFit="1" customWidth="1"/>
    <col min="7439" max="7681" width="9.140625" style="22"/>
    <col min="7682" max="7682" width="28" style="22" customWidth="1"/>
    <col min="7683" max="7683" width="24.5703125" style="22" customWidth="1"/>
    <col min="7684" max="7684" width="32.140625" style="22" customWidth="1"/>
    <col min="7685" max="7685" width="7.5703125" style="22" customWidth="1"/>
    <col min="7686" max="7687" width="9.140625" style="22"/>
    <col min="7688" max="7688" width="7.42578125" style="22" customWidth="1"/>
    <col min="7689" max="7689" width="9.7109375" style="22" bestFit="1" customWidth="1"/>
    <col min="7690" max="7691" width="9.140625" style="22"/>
    <col min="7692" max="7692" width="6.7109375" style="22" customWidth="1"/>
    <col min="7693" max="7693" width="9.140625" style="22"/>
    <col min="7694" max="7694" width="9.7109375" style="22" bestFit="1" customWidth="1"/>
    <col min="7695" max="7937" width="9.140625" style="22"/>
    <col min="7938" max="7938" width="28" style="22" customWidth="1"/>
    <col min="7939" max="7939" width="24.5703125" style="22" customWidth="1"/>
    <col min="7940" max="7940" width="32.140625" style="22" customWidth="1"/>
    <col min="7941" max="7941" width="7.5703125" style="22" customWidth="1"/>
    <col min="7942" max="7943" width="9.140625" style="22"/>
    <col min="7944" max="7944" width="7.42578125" style="22" customWidth="1"/>
    <col min="7945" max="7945" width="9.7109375" style="22" bestFit="1" customWidth="1"/>
    <col min="7946" max="7947" width="9.140625" style="22"/>
    <col min="7948" max="7948" width="6.7109375" style="22" customWidth="1"/>
    <col min="7949" max="7949" width="9.140625" style="22"/>
    <col min="7950" max="7950" width="9.7109375" style="22" bestFit="1" customWidth="1"/>
    <col min="7951" max="8193" width="9.140625" style="22"/>
    <col min="8194" max="8194" width="28" style="22" customWidth="1"/>
    <col min="8195" max="8195" width="24.5703125" style="22" customWidth="1"/>
    <col min="8196" max="8196" width="32.140625" style="22" customWidth="1"/>
    <col min="8197" max="8197" width="7.5703125" style="22" customWidth="1"/>
    <col min="8198" max="8199" width="9.140625" style="22"/>
    <col min="8200" max="8200" width="7.42578125" style="22" customWidth="1"/>
    <col min="8201" max="8201" width="9.7109375" style="22" bestFit="1" customWidth="1"/>
    <col min="8202" max="8203" width="9.140625" style="22"/>
    <col min="8204" max="8204" width="6.7109375" style="22" customWidth="1"/>
    <col min="8205" max="8205" width="9.140625" style="22"/>
    <col min="8206" max="8206" width="9.7109375" style="22" bestFit="1" customWidth="1"/>
    <col min="8207" max="8449" width="9.140625" style="22"/>
    <col min="8450" max="8450" width="28" style="22" customWidth="1"/>
    <col min="8451" max="8451" width="24.5703125" style="22" customWidth="1"/>
    <col min="8452" max="8452" width="32.140625" style="22" customWidth="1"/>
    <col min="8453" max="8453" width="7.5703125" style="22" customWidth="1"/>
    <col min="8454" max="8455" width="9.140625" style="22"/>
    <col min="8456" max="8456" width="7.42578125" style="22" customWidth="1"/>
    <col min="8457" max="8457" width="9.7109375" style="22" bestFit="1" customWidth="1"/>
    <col min="8458" max="8459" width="9.140625" style="22"/>
    <col min="8460" max="8460" width="6.7109375" style="22" customWidth="1"/>
    <col min="8461" max="8461" width="9.140625" style="22"/>
    <col min="8462" max="8462" width="9.7109375" style="22" bestFit="1" customWidth="1"/>
    <col min="8463" max="8705" width="9.140625" style="22"/>
    <col min="8706" max="8706" width="28" style="22" customWidth="1"/>
    <col min="8707" max="8707" width="24.5703125" style="22" customWidth="1"/>
    <col min="8708" max="8708" width="32.140625" style="22" customWidth="1"/>
    <col min="8709" max="8709" width="7.5703125" style="22" customWidth="1"/>
    <col min="8710" max="8711" width="9.140625" style="22"/>
    <col min="8712" max="8712" width="7.42578125" style="22" customWidth="1"/>
    <col min="8713" max="8713" width="9.7109375" style="22" bestFit="1" customWidth="1"/>
    <col min="8714" max="8715" width="9.140625" style="22"/>
    <col min="8716" max="8716" width="6.7109375" style="22" customWidth="1"/>
    <col min="8717" max="8717" width="9.140625" style="22"/>
    <col min="8718" max="8718" width="9.7109375" style="22" bestFit="1" customWidth="1"/>
    <col min="8719" max="8961" width="9.140625" style="22"/>
    <col min="8962" max="8962" width="28" style="22" customWidth="1"/>
    <col min="8963" max="8963" width="24.5703125" style="22" customWidth="1"/>
    <col min="8964" max="8964" width="32.140625" style="22" customWidth="1"/>
    <col min="8965" max="8965" width="7.5703125" style="22" customWidth="1"/>
    <col min="8966" max="8967" width="9.140625" style="22"/>
    <col min="8968" max="8968" width="7.42578125" style="22" customWidth="1"/>
    <col min="8969" max="8969" width="9.7109375" style="22" bestFit="1" customWidth="1"/>
    <col min="8970" max="8971" width="9.140625" style="22"/>
    <col min="8972" max="8972" width="6.7109375" style="22" customWidth="1"/>
    <col min="8973" max="8973" width="9.140625" style="22"/>
    <col min="8974" max="8974" width="9.7109375" style="22" bestFit="1" customWidth="1"/>
    <col min="8975" max="9217" width="9.140625" style="22"/>
    <col min="9218" max="9218" width="28" style="22" customWidth="1"/>
    <col min="9219" max="9219" width="24.5703125" style="22" customWidth="1"/>
    <col min="9220" max="9220" width="32.140625" style="22" customWidth="1"/>
    <col min="9221" max="9221" width="7.5703125" style="22" customWidth="1"/>
    <col min="9222" max="9223" width="9.140625" style="22"/>
    <col min="9224" max="9224" width="7.42578125" style="22" customWidth="1"/>
    <col min="9225" max="9225" width="9.7109375" style="22" bestFit="1" customWidth="1"/>
    <col min="9226" max="9227" width="9.140625" style="22"/>
    <col min="9228" max="9228" width="6.7109375" style="22" customWidth="1"/>
    <col min="9229" max="9229" width="9.140625" style="22"/>
    <col min="9230" max="9230" width="9.7109375" style="22" bestFit="1" customWidth="1"/>
    <col min="9231" max="9473" width="9.140625" style="22"/>
    <col min="9474" max="9474" width="28" style="22" customWidth="1"/>
    <col min="9475" max="9475" width="24.5703125" style="22" customWidth="1"/>
    <col min="9476" max="9476" width="32.140625" style="22" customWidth="1"/>
    <col min="9477" max="9477" width="7.5703125" style="22" customWidth="1"/>
    <col min="9478" max="9479" width="9.140625" style="22"/>
    <col min="9480" max="9480" width="7.42578125" style="22" customWidth="1"/>
    <col min="9481" max="9481" width="9.7109375" style="22" bestFit="1" customWidth="1"/>
    <col min="9482" max="9483" width="9.140625" style="22"/>
    <col min="9484" max="9484" width="6.7109375" style="22" customWidth="1"/>
    <col min="9485" max="9485" width="9.140625" style="22"/>
    <col min="9486" max="9486" width="9.7109375" style="22" bestFit="1" customWidth="1"/>
    <col min="9487" max="9729" width="9.140625" style="22"/>
    <col min="9730" max="9730" width="28" style="22" customWidth="1"/>
    <col min="9731" max="9731" width="24.5703125" style="22" customWidth="1"/>
    <col min="9732" max="9732" width="32.140625" style="22" customWidth="1"/>
    <col min="9733" max="9733" width="7.5703125" style="22" customWidth="1"/>
    <col min="9734" max="9735" width="9.140625" style="22"/>
    <col min="9736" max="9736" width="7.42578125" style="22" customWidth="1"/>
    <col min="9737" max="9737" width="9.7109375" style="22" bestFit="1" customWidth="1"/>
    <col min="9738" max="9739" width="9.140625" style="22"/>
    <col min="9740" max="9740" width="6.7109375" style="22" customWidth="1"/>
    <col min="9741" max="9741" width="9.140625" style="22"/>
    <col min="9742" max="9742" width="9.7109375" style="22" bestFit="1" customWidth="1"/>
    <col min="9743" max="9985" width="9.140625" style="22"/>
    <col min="9986" max="9986" width="28" style="22" customWidth="1"/>
    <col min="9987" max="9987" width="24.5703125" style="22" customWidth="1"/>
    <col min="9988" max="9988" width="32.140625" style="22" customWidth="1"/>
    <col min="9989" max="9989" width="7.5703125" style="22" customWidth="1"/>
    <col min="9990" max="9991" width="9.140625" style="22"/>
    <col min="9992" max="9992" width="7.42578125" style="22" customWidth="1"/>
    <col min="9993" max="9993" width="9.7109375" style="22" bestFit="1" customWidth="1"/>
    <col min="9994" max="9995" width="9.140625" style="22"/>
    <col min="9996" max="9996" width="6.7109375" style="22" customWidth="1"/>
    <col min="9997" max="9997" width="9.140625" style="22"/>
    <col min="9998" max="9998" width="9.7109375" style="22" bestFit="1" customWidth="1"/>
    <col min="9999" max="10241" width="9.140625" style="22"/>
    <col min="10242" max="10242" width="28" style="22" customWidth="1"/>
    <col min="10243" max="10243" width="24.5703125" style="22" customWidth="1"/>
    <col min="10244" max="10244" width="32.140625" style="22" customWidth="1"/>
    <col min="10245" max="10245" width="7.5703125" style="22" customWidth="1"/>
    <col min="10246" max="10247" width="9.140625" style="22"/>
    <col min="10248" max="10248" width="7.42578125" style="22" customWidth="1"/>
    <col min="10249" max="10249" width="9.7109375" style="22" bestFit="1" customWidth="1"/>
    <col min="10250" max="10251" width="9.140625" style="22"/>
    <col min="10252" max="10252" width="6.7109375" style="22" customWidth="1"/>
    <col min="10253" max="10253" width="9.140625" style="22"/>
    <col min="10254" max="10254" width="9.7109375" style="22" bestFit="1" customWidth="1"/>
    <col min="10255" max="10497" width="9.140625" style="22"/>
    <col min="10498" max="10498" width="28" style="22" customWidth="1"/>
    <col min="10499" max="10499" width="24.5703125" style="22" customWidth="1"/>
    <col min="10500" max="10500" width="32.140625" style="22" customWidth="1"/>
    <col min="10501" max="10501" width="7.5703125" style="22" customWidth="1"/>
    <col min="10502" max="10503" width="9.140625" style="22"/>
    <col min="10504" max="10504" width="7.42578125" style="22" customWidth="1"/>
    <col min="10505" max="10505" width="9.7109375" style="22" bestFit="1" customWidth="1"/>
    <col min="10506" max="10507" width="9.140625" style="22"/>
    <col min="10508" max="10508" width="6.7109375" style="22" customWidth="1"/>
    <col min="10509" max="10509" width="9.140625" style="22"/>
    <col min="10510" max="10510" width="9.7109375" style="22" bestFit="1" customWidth="1"/>
    <col min="10511" max="10753" width="9.140625" style="22"/>
    <col min="10754" max="10754" width="28" style="22" customWidth="1"/>
    <col min="10755" max="10755" width="24.5703125" style="22" customWidth="1"/>
    <col min="10756" max="10756" width="32.140625" style="22" customWidth="1"/>
    <col min="10757" max="10757" width="7.5703125" style="22" customWidth="1"/>
    <col min="10758" max="10759" width="9.140625" style="22"/>
    <col min="10760" max="10760" width="7.42578125" style="22" customWidth="1"/>
    <col min="10761" max="10761" width="9.7109375" style="22" bestFit="1" customWidth="1"/>
    <col min="10762" max="10763" width="9.140625" style="22"/>
    <col min="10764" max="10764" width="6.7109375" style="22" customWidth="1"/>
    <col min="10765" max="10765" width="9.140625" style="22"/>
    <col min="10766" max="10766" width="9.7109375" style="22" bestFit="1" customWidth="1"/>
    <col min="10767" max="11009" width="9.140625" style="22"/>
    <col min="11010" max="11010" width="28" style="22" customWidth="1"/>
    <col min="11011" max="11011" width="24.5703125" style="22" customWidth="1"/>
    <col min="11012" max="11012" width="32.140625" style="22" customWidth="1"/>
    <col min="11013" max="11013" width="7.5703125" style="22" customWidth="1"/>
    <col min="11014" max="11015" width="9.140625" style="22"/>
    <col min="11016" max="11016" width="7.42578125" style="22" customWidth="1"/>
    <col min="11017" max="11017" width="9.7109375" style="22" bestFit="1" customWidth="1"/>
    <col min="11018" max="11019" width="9.140625" style="22"/>
    <col min="11020" max="11020" width="6.7109375" style="22" customWidth="1"/>
    <col min="11021" max="11021" width="9.140625" style="22"/>
    <col min="11022" max="11022" width="9.7109375" style="22" bestFit="1" customWidth="1"/>
    <col min="11023" max="11265" width="9.140625" style="22"/>
    <col min="11266" max="11266" width="28" style="22" customWidth="1"/>
    <col min="11267" max="11267" width="24.5703125" style="22" customWidth="1"/>
    <col min="11268" max="11268" width="32.140625" style="22" customWidth="1"/>
    <col min="11269" max="11269" width="7.5703125" style="22" customWidth="1"/>
    <col min="11270" max="11271" width="9.140625" style="22"/>
    <col min="11272" max="11272" width="7.42578125" style="22" customWidth="1"/>
    <col min="11273" max="11273" width="9.7109375" style="22" bestFit="1" customWidth="1"/>
    <col min="11274" max="11275" width="9.140625" style="22"/>
    <col min="11276" max="11276" width="6.7109375" style="22" customWidth="1"/>
    <col min="11277" max="11277" width="9.140625" style="22"/>
    <col min="11278" max="11278" width="9.7109375" style="22" bestFit="1" customWidth="1"/>
    <col min="11279" max="11521" width="9.140625" style="22"/>
    <col min="11522" max="11522" width="28" style="22" customWidth="1"/>
    <col min="11523" max="11523" width="24.5703125" style="22" customWidth="1"/>
    <col min="11524" max="11524" width="32.140625" style="22" customWidth="1"/>
    <col min="11525" max="11525" width="7.5703125" style="22" customWidth="1"/>
    <col min="11526" max="11527" width="9.140625" style="22"/>
    <col min="11528" max="11528" width="7.42578125" style="22" customWidth="1"/>
    <col min="11529" max="11529" width="9.7109375" style="22" bestFit="1" customWidth="1"/>
    <col min="11530" max="11531" width="9.140625" style="22"/>
    <col min="11532" max="11532" width="6.7109375" style="22" customWidth="1"/>
    <col min="11533" max="11533" width="9.140625" style="22"/>
    <col min="11534" max="11534" width="9.7109375" style="22" bestFit="1" customWidth="1"/>
    <col min="11535" max="11777" width="9.140625" style="22"/>
    <col min="11778" max="11778" width="28" style="22" customWidth="1"/>
    <col min="11779" max="11779" width="24.5703125" style="22" customWidth="1"/>
    <col min="11780" max="11780" width="32.140625" style="22" customWidth="1"/>
    <col min="11781" max="11781" width="7.5703125" style="22" customWidth="1"/>
    <col min="11782" max="11783" width="9.140625" style="22"/>
    <col min="11784" max="11784" width="7.42578125" style="22" customWidth="1"/>
    <col min="11785" max="11785" width="9.7109375" style="22" bestFit="1" customWidth="1"/>
    <col min="11786" max="11787" width="9.140625" style="22"/>
    <col min="11788" max="11788" width="6.7109375" style="22" customWidth="1"/>
    <col min="11789" max="11789" width="9.140625" style="22"/>
    <col min="11790" max="11790" width="9.7109375" style="22" bestFit="1" customWidth="1"/>
    <col min="11791" max="12033" width="9.140625" style="22"/>
    <col min="12034" max="12034" width="28" style="22" customWidth="1"/>
    <col min="12035" max="12035" width="24.5703125" style="22" customWidth="1"/>
    <col min="12036" max="12036" width="32.140625" style="22" customWidth="1"/>
    <col min="12037" max="12037" width="7.5703125" style="22" customWidth="1"/>
    <col min="12038" max="12039" width="9.140625" style="22"/>
    <col min="12040" max="12040" width="7.42578125" style="22" customWidth="1"/>
    <col min="12041" max="12041" width="9.7109375" style="22" bestFit="1" customWidth="1"/>
    <col min="12042" max="12043" width="9.140625" style="22"/>
    <col min="12044" max="12044" width="6.7109375" style="22" customWidth="1"/>
    <col min="12045" max="12045" width="9.140625" style="22"/>
    <col min="12046" max="12046" width="9.7109375" style="22" bestFit="1" customWidth="1"/>
    <col min="12047" max="12289" width="9.140625" style="22"/>
    <col min="12290" max="12290" width="28" style="22" customWidth="1"/>
    <col min="12291" max="12291" width="24.5703125" style="22" customWidth="1"/>
    <col min="12292" max="12292" width="32.140625" style="22" customWidth="1"/>
    <col min="12293" max="12293" width="7.5703125" style="22" customWidth="1"/>
    <col min="12294" max="12295" width="9.140625" style="22"/>
    <col min="12296" max="12296" width="7.42578125" style="22" customWidth="1"/>
    <col min="12297" max="12297" width="9.7109375" style="22" bestFit="1" customWidth="1"/>
    <col min="12298" max="12299" width="9.140625" style="22"/>
    <col min="12300" max="12300" width="6.7109375" style="22" customWidth="1"/>
    <col min="12301" max="12301" width="9.140625" style="22"/>
    <col min="12302" max="12302" width="9.7109375" style="22" bestFit="1" customWidth="1"/>
    <col min="12303" max="12545" width="9.140625" style="22"/>
    <col min="12546" max="12546" width="28" style="22" customWidth="1"/>
    <col min="12547" max="12547" width="24.5703125" style="22" customWidth="1"/>
    <col min="12548" max="12548" width="32.140625" style="22" customWidth="1"/>
    <col min="12549" max="12549" width="7.5703125" style="22" customWidth="1"/>
    <col min="12550" max="12551" width="9.140625" style="22"/>
    <col min="12552" max="12552" width="7.42578125" style="22" customWidth="1"/>
    <col min="12553" max="12553" width="9.7109375" style="22" bestFit="1" customWidth="1"/>
    <col min="12554" max="12555" width="9.140625" style="22"/>
    <col min="12556" max="12556" width="6.7109375" style="22" customWidth="1"/>
    <col min="12557" max="12557" width="9.140625" style="22"/>
    <col min="12558" max="12558" width="9.7109375" style="22" bestFit="1" customWidth="1"/>
    <col min="12559" max="12801" width="9.140625" style="22"/>
    <col min="12802" max="12802" width="28" style="22" customWidth="1"/>
    <col min="12803" max="12803" width="24.5703125" style="22" customWidth="1"/>
    <col min="12804" max="12804" width="32.140625" style="22" customWidth="1"/>
    <col min="12805" max="12805" width="7.5703125" style="22" customWidth="1"/>
    <col min="12806" max="12807" width="9.140625" style="22"/>
    <col min="12808" max="12808" width="7.42578125" style="22" customWidth="1"/>
    <col min="12809" max="12809" width="9.7109375" style="22" bestFit="1" customWidth="1"/>
    <col min="12810" max="12811" width="9.140625" style="22"/>
    <col min="12812" max="12812" width="6.7109375" style="22" customWidth="1"/>
    <col min="12813" max="12813" width="9.140625" style="22"/>
    <col min="12814" max="12814" width="9.7109375" style="22" bestFit="1" customWidth="1"/>
    <col min="12815" max="13057" width="9.140625" style="22"/>
    <col min="13058" max="13058" width="28" style="22" customWidth="1"/>
    <col min="13059" max="13059" width="24.5703125" style="22" customWidth="1"/>
    <col min="13060" max="13060" width="32.140625" style="22" customWidth="1"/>
    <col min="13061" max="13061" width="7.5703125" style="22" customWidth="1"/>
    <col min="13062" max="13063" width="9.140625" style="22"/>
    <col min="13064" max="13064" width="7.42578125" style="22" customWidth="1"/>
    <col min="13065" max="13065" width="9.7109375" style="22" bestFit="1" customWidth="1"/>
    <col min="13066" max="13067" width="9.140625" style="22"/>
    <col min="13068" max="13068" width="6.7109375" style="22" customWidth="1"/>
    <col min="13069" max="13069" width="9.140625" style="22"/>
    <col min="13070" max="13070" width="9.7109375" style="22" bestFit="1" customWidth="1"/>
    <col min="13071" max="13313" width="9.140625" style="22"/>
    <col min="13314" max="13314" width="28" style="22" customWidth="1"/>
    <col min="13315" max="13315" width="24.5703125" style="22" customWidth="1"/>
    <col min="13316" max="13316" width="32.140625" style="22" customWidth="1"/>
    <col min="13317" max="13317" width="7.5703125" style="22" customWidth="1"/>
    <col min="13318" max="13319" width="9.140625" style="22"/>
    <col min="13320" max="13320" width="7.42578125" style="22" customWidth="1"/>
    <col min="13321" max="13321" width="9.7109375" style="22" bestFit="1" customWidth="1"/>
    <col min="13322" max="13323" width="9.140625" style="22"/>
    <col min="13324" max="13324" width="6.7109375" style="22" customWidth="1"/>
    <col min="13325" max="13325" width="9.140625" style="22"/>
    <col min="13326" max="13326" width="9.7109375" style="22" bestFit="1" customWidth="1"/>
    <col min="13327" max="13569" width="9.140625" style="22"/>
    <col min="13570" max="13570" width="28" style="22" customWidth="1"/>
    <col min="13571" max="13571" width="24.5703125" style="22" customWidth="1"/>
    <col min="13572" max="13572" width="32.140625" style="22" customWidth="1"/>
    <col min="13573" max="13573" width="7.5703125" style="22" customWidth="1"/>
    <col min="13574" max="13575" width="9.140625" style="22"/>
    <col min="13576" max="13576" width="7.42578125" style="22" customWidth="1"/>
    <col min="13577" max="13577" width="9.7109375" style="22" bestFit="1" customWidth="1"/>
    <col min="13578" max="13579" width="9.140625" style="22"/>
    <col min="13580" max="13580" width="6.7109375" style="22" customWidth="1"/>
    <col min="13581" max="13581" width="9.140625" style="22"/>
    <col min="13582" max="13582" width="9.7109375" style="22" bestFit="1" customWidth="1"/>
    <col min="13583" max="13825" width="9.140625" style="22"/>
    <col min="13826" max="13826" width="28" style="22" customWidth="1"/>
    <col min="13827" max="13827" width="24.5703125" style="22" customWidth="1"/>
    <col min="13828" max="13828" width="32.140625" style="22" customWidth="1"/>
    <col min="13829" max="13829" width="7.5703125" style="22" customWidth="1"/>
    <col min="13830" max="13831" width="9.140625" style="22"/>
    <col min="13832" max="13832" width="7.42578125" style="22" customWidth="1"/>
    <col min="13833" max="13833" width="9.7109375" style="22" bestFit="1" customWidth="1"/>
    <col min="13834" max="13835" width="9.140625" style="22"/>
    <col min="13836" max="13836" width="6.7109375" style="22" customWidth="1"/>
    <col min="13837" max="13837" width="9.140625" style="22"/>
    <col min="13838" max="13838" width="9.7109375" style="22" bestFit="1" customWidth="1"/>
    <col min="13839" max="14081" width="9.140625" style="22"/>
    <col min="14082" max="14082" width="28" style="22" customWidth="1"/>
    <col min="14083" max="14083" width="24.5703125" style="22" customWidth="1"/>
    <col min="14084" max="14084" width="32.140625" style="22" customWidth="1"/>
    <col min="14085" max="14085" width="7.5703125" style="22" customWidth="1"/>
    <col min="14086" max="14087" width="9.140625" style="22"/>
    <col min="14088" max="14088" width="7.42578125" style="22" customWidth="1"/>
    <col min="14089" max="14089" width="9.7109375" style="22" bestFit="1" customWidth="1"/>
    <col min="14090" max="14091" width="9.140625" style="22"/>
    <col min="14092" max="14092" width="6.7109375" style="22" customWidth="1"/>
    <col min="14093" max="14093" width="9.140625" style="22"/>
    <col min="14094" max="14094" width="9.7109375" style="22" bestFit="1" customWidth="1"/>
    <col min="14095" max="14337" width="9.140625" style="22"/>
    <col min="14338" max="14338" width="28" style="22" customWidth="1"/>
    <col min="14339" max="14339" width="24.5703125" style="22" customWidth="1"/>
    <col min="14340" max="14340" width="32.140625" style="22" customWidth="1"/>
    <col min="14341" max="14341" width="7.5703125" style="22" customWidth="1"/>
    <col min="14342" max="14343" width="9.140625" style="22"/>
    <col min="14344" max="14344" width="7.42578125" style="22" customWidth="1"/>
    <col min="14345" max="14345" width="9.7109375" style="22" bestFit="1" customWidth="1"/>
    <col min="14346" max="14347" width="9.140625" style="22"/>
    <col min="14348" max="14348" width="6.7109375" style="22" customWidth="1"/>
    <col min="14349" max="14349" width="9.140625" style="22"/>
    <col min="14350" max="14350" width="9.7109375" style="22" bestFit="1" customWidth="1"/>
    <col min="14351" max="14593" width="9.140625" style="22"/>
    <col min="14594" max="14594" width="28" style="22" customWidth="1"/>
    <col min="14595" max="14595" width="24.5703125" style="22" customWidth="1"/>
    <col min="14596" max="14596" width="32.140625" style="22" customWidth="1"/>
    <col min="14597" max="14597" width="7.5703125" style="22" customWidth="1"/>
    <col min="14598" max="14599" width="9.140625" style="22"/>
    <col min="14600" max="14600" width="7.42578125" style="22" customWidth="1"/>
    <col min="14601" max="14601" width="9.7109375" style="22" bestFit="1" customWidth="1"/>
    <col min="14602" max="14603" width="9.140625" style="22"/>
    <col min="14604" max="14604" width="6.7109375" style="22" customWidth="1"/>
    <col min="14605" max="14605" width="9.140625" style="22"/>
    <col min="14606" max="14606" width="9.7109375" style="22" bestFit="1" customWidth="1"/>
    <col min="14607" max="14849" width="9.140625" style="22"/>
    <col min="14850" max="14850" width="28" style="22" customWidth="1"/>
    <col min="14851" max="14851" width="24.5703125" style="22" customWidth="1"/>
    <col min="14852" max="14852" width="32.140625" style="22" customWidth="1"/>
    <col min="14853" max="14853" width="7.5703125" style="22" customWidth="1"/>
    <col min="14854" max="14855" width="9.140625" style="22"/>
    <col min="14856" max="14856" width="7.42578125" style="22" customWidth="1"/>
    <col min="14857" max="14857" width="9.7109375" style="22" bestFit="1" customWidth="1"/>
    <col min="14858" max="14859" width="9.140625" style="22"/>
    <col min="14860" max="14860" width="6.7109375" style="22" customWidth="1"/>
    <col min="14861" max="14861" width="9.140625" style="22"/>
    <col min="14862" max="14862" width="9.7109375" style="22" bestFit="1" customWidth="1"/>
    <col min="14863" max="15105" width="9.140625" style="22"/>
    <col min="15106" max="15106" width="28" style="22" customWidth="1"/>
    <col min="15107" max="15107" width="24.5703125" style="22" customWidth="1"/>
    <col min="15108" max="15108" width="32.140625" style="22" customWidth="1"/>
    <col min="15109" max="15109" width="7.5703125" style="22" customWidth="1"/>
    <col min="15110" max="15111" width="9.140625" style="22"/>
    <col min="15112" max="15112" width="7.42578125" style="22" customWidth="1"/>
    <col min="15113" max="15113" width="9.7109375" style="22" bestFit="1" customWidth="1"/>
    <col min="15114" max="15115" width="9.140625" style="22"/>
    <col min="15116" max="15116" width="6.7109375" style="22" customWidth="1"/>
    <col min="15117" max="15117" width="9.140625" style="22"/>
    <col min="15118" max="15118" width="9.7109375" style="22" bestFit="1" customWidth="1"/>
    <col min="15119" max="15361" width="9.140625" style="22"/>
    <col min="15362" max="15362" width="28" style="22" customWidth="1"/>
    <col min="15363" max="15363" width="24.5703125" style="22" customWidth="1"/>
    <col min="15364" max="15364" width="32.140625" style="22" customWidth="1"/>
    <col min="15365" max="15365" width="7.5703125" style="22" customWidth="1"/>
    <col min="15366" max="15367" width="9.140625" style="22"/>
    <col min="15368" max="15368" width="7.42578125" style="22" customWidth="1"/>
    <col min="15369" max="15369" width="9.7109375" style="22" bestFit="1" customWidth="1"/>
    <col min="15370" max="15371" width="9.140625" style="22"/>
    <col min="15372" max="15372" width="6.7109375" style="22" customWidth="1"/>
    <col min="15373" max="15373" width="9.140625" style="22"/>
    <col min="15374" max="15374" width="9.7109375" style="22" bestFit="1" customWidth="1"/>
    <col min="15375" max="15617" width="9.140625" style="22"/>
    <col min="15618" max="15618" width="28" style="22" customWidth="1"/>
    <col min="15619" max="15619" width="24.5703125" style="22" customWidth="1"/>
    <col min="15620" max="15620" width="32.140625" style="22" customWidth="1"/>
    <col min="15621" max="15621" width="7.5703125" style="22" customWidth="1"/>
    <col min="15622" max="15623" width="9.140625" style="22"/>
    <col min="15624" max="15624" width="7.42578125" style="22" customWidth="1"/>
    <col min="15625" max="15625" width="9.7109375" style="22" bestFit="1" customWidth="1"/>
    <col min="15626" max="15627" width="9.140625" style="22"/>
    <col min="15628" max="15628" width="6.7109375" style="22" customWidth="1"/>
    <col min="15629" max="15629" width="9.140625" style="22"/>
    <col min="15630" max="15630" width="9.7109375" style="22" bestFit="1" customWidth="1"/>
    <col min="15631" max="15873" width="9.140625" style="22"/>
    <col min="15874" max="15874" width="28" style="22" customWidth="1"/>
    <col min="15875" max="15875" width="24.5703125" style="22" customWidth="1"/>
    <col min="15876" max="15876" width="32.140625" style="22" customWidth="1"/>
    <col min="15877" max="15877" width="7.5703125" style="22" customWidth="1"/>
    <col min="15878" max="15879" width="9.140625" style="22"/>
    <col min="15880" max="15880" width="7.42578125" style="22" customWidth="1"/>
    <col min="15881" max="15881" width="9.7109375" style="22" bestFit="1" customWidth="1"/>
    <col min="15882" max="15883" width="9.140625" style="22"/>
    <col min="15884" max="15884" width="6.7109375" style="22" customWidth="1"/>
    <col min="15885" max="15885" width="9.140625" style="22"/>
    <col min="15886" max="15886" width="9.7109375" style="22" bestFit="1" customWidth="1"/>
    <col min="15887" max="16129" width="9.140625" style="22"/>
    <col min="16130" max="16130" width="28" style="22" customWidth="1"/>
    <col min="16131" max="16131" width="24.5703125" style="22" customWidth="1"/>
    <col min="16132" max="16132" width="32.140625" style="22" customWidth="1"/>
    <col min="16133" max="16133" width="7.5703125" style="22" customWidth="1"/>
    <col min="16134" max="16135" width="9.140625" style="22"/>
    <col min="16136" max="16136" width="7.42578125" style="22" customWidth="1"/>
    <col min="16137" max="16137" width="9.7109375" style="22" bestFit="1" customWidth="1"/>
    <col min="16138" max="16139" width="9.140625" style="22"/>
    <col min="16140" max="16140" width="6.7109375" style="22" customWidth="1"/>
    <col min="16141" max="16141" width="9.140625" style="22"/>
    <col min="16142" max="16142" width="9.7109375" style="22" bestFit="1" customWidth="1"/>
    <col min="16143" max="16384" width="9.140625" style="22"/>
  </cols>
  <sheetData>
    <row r="1" spans="1:5" s="4" customFormat="1" ht="67.5" customHeight="1" x14ac:dyDescent="0.25">
      <c r="A1" s="1"/>
      <c r="B1" s="2"/>
      <c r="C1" s="2"/>
      <c r="D1" s="3"/>
      <c r="E1"/>
    </row>
    <row r="2" spans="1:5" s="4" customFormat="1" ht="27" customHeight="1" x14ac:dyDescent="0.25">
      <c r="A2" s="5"/>
      <c r="B2" s="6"/>
      <c r="C2" s="62"/>
      <c r="D2" s="7"/>
      <c r="E2"/>
    </row>
    <row r="3" spans="1:5" s="4" customFormat="1" ht="36" x14ac:dyDescent="0.55000000000000004">
      <c r="A3" s="88" t="s">
        <v>63</v>
      </c>
      <c r="B3" s="89"/>
      <c r="C3" s="89"/>
      <c r="D3" s="90"/>
      <c r="E3" s="8"/>
    </row>
    <row r="4" spans="1:5" s="4" customFormat="1" ht="24" x14ac:dyDescent="0.4">
      <c r="A4" s="91" t="s">
        <v>0</v>
      </c>
      <c r="B4" s="92"/>
      <c r="C4" s="92"/>
      <c r="D4" s="93"/>
      <c r="E4" s="9"/>
    </row>
    <row r="5" spans="1:5" s="4" customFormat="1" ht="7.5" customHeight="1" x14ac:dyDescent="0.25">
      <c r="A5" s="5"/>
      <c r="B5"/>
      <c r="C5"/>
      <c r="D5" s="7"/>
      <c r="E5"/>
    </row>
    <row r="6" spans="1:5" s="4" customFormat="1" ht="29.25" customHeight="1" x14ac:dyDescent="0.25">
      <c r="A6" s="94" t="s">
        <v>1</v>
      </c>
      <c r="B6" s="95"/>
      <c r="C6" s="95"/>
      <c r="D6" s="96"/>
      <c r="E6" s="10"/>
    </row>
    <row r="7" spans="1:5" s="4" customFormat="1" ht="30" customHeight="1" x14ac:dyDescent="0.25">
      <c r="A7" s="94" t="s">
        <v>2</v>
      </c>
      <c r="B7" s="95"/>
      <c r="C7" s="95"/>
      <c r="D7" s="96"/>
      <c r="E7" s="10"/>
    </row>
    <row r="8" spans="1:5" s="4" customFormat="1" ht="26.25" x14ac:dyDescent="0.25">
      <c r="A8" s="97" t="s">
        <v>50</v>
      </c>
      <c r="B8" s="98"/>
      <c r="C8" s="98"/>
      <c r="D8" s="99"/>
      <c r="E8" s="11"/>
    </row>
    <row r="9" spans="1:5" s="4" customFormat="1" ht="26.25" x14ac:dyDescent="0.25">
      <c r="A9" s="97"/>
      <c r="B9" s="98"/>
      <c r="C9" s="98"/>
      <c r="D9" s="99"/>
      <c r="E9" s="11"/>
    </row>
    <row r="10" spans="1:5" s="4" customFormat="1" ht="26.25" x14ac:dyDescent="0.25">
      <c r="A10" s="97"/>
      <c r="B10" s="98"/>
      <c r="C10" s="98"/>
      <c r="D10" s="99"/>
      <c r="E10" s="11"/>
    </row>
    <row r="11" spans="1:5" s="4" customFormat="1" ht="5.25" customHeight="1" x14ac:dyDescent="0.25">
      <c r="A11" s="97"/>
      <c r="B11" s="98"/>
      <c r="C11" s="98"/>
      <c r="D11" s="99"/>
      <c r="E11" s="11"/>
    </row>
    <row r="12" spans="1:5" s="4" customFormat="1" ht="21" x14ac:dyDescent="0.35">
      <c r="A12" s="100" t="s">
        <v>64</v>
      </c>
      <c r="B12" s="101"/>
      <c r="C12" s="101"/>
      <c r="D12" s="102"/>
      <c r="E12" s="6"/>
    </row>
    <row r="13" spans="1:5" s="4" customFormat="1" x14ac:dyDescent="0.25">
      <c r="A13" s="84"/>
      <c r="B13" s="85"/>
      <c r="C13" s="85"/>
      <c r="D13" s="86"/>
      <c r="E13"/>
    </row>
    <row r="14" spans="1:5" s="4" customFormat="1" ht="15.75" x14ac:dyDescent="0.25">
      <c r="A14" s="12" t="s">
        <v>5</v>
      </c>
      <c r="B14" s="103"/>
      <c r="C14" s="103"/>
      <c r="D14" s="7"/>
      <c r="E14"/>
    </row>
    <row r="15" spans="1:5" s="4" customFormat="1" x14ac:dyDescent="0.25">
      <c r="A15" s="5"/>
      <c r="B15"/>
      <c r="C15"/>
      <c r="D15" s="7"/>
      <c r="E15"/>
    </row>
    <row r="16" spans="1:5" s="4" customFormat="1" x14ac:dyDescent="0.25">
      <c r="A16" s="5"/>
      <c r="B16"/>
      <c r="C16"/>
      <c r="D16" s="7"/>
      <c r="E16"/>
    </row>
    <row r="17" spans="1:257" s="13" customFormat="1" x14ac:dyDescent="0.25">
      <c r="A17" s="14" t="s">
        <v>3</v>
      </c>
      <c r="B17"/>
      <c r="C17"/>
      <c r="D17" s="15" t="s">
        <v>4</v>
      </c>
      <c r="E17" s="1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</row>
    <row r="18" spans="1:257" s="20" customFormat="1" ht="15.75" thickBot="1" x14ac:dyDescent="0.3">
      <c r="A18" s="77" t="s">
        <v>53</v>
      </c>
      <c r="B18" s="78"/>
      <c r="C18" s="78"/>
      <c r="D18" s="17">
        <v>2</v>
      </c>
      <c r="E18" s="18"/>
      <c r="F18" s="75"/>
      <c r="G18" s="75"/>
      <c r="H18" s="76"/>
      <c r="I18" s="79"/>
      <c r="J18" s="80"/>
      <c r="K18" s="80"/>
      <c r="L18" s="81"/>
      <c r="M18" s="19"/>
    </row>
    <row r="19" spans="1:257" s="21" customFormat="1" ht="15.75" thickBot="1" x14ac:dyDescent="0.3">
      <c r="A19" s="82" t="s">
        <v>52</v>
      </c>
      <c r="B19" s="83"/>
      <c r="C19" s="83"/>
      <c r="D19" s="64">
        <v>3</v>
      </c>
      <c r="E19" s="18"/>
      <c r="F19" s="75"/>
      <c r="G19" s="75"/>
      <c r="H19" s="76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</row>
    <row r="20" spans="1:257" s="20" customFormat="1" x14ac:dyDescent="0.25">
      <c r="A20" s="63"/>
      <c r="B20" s="63"/>
      <c r="C20" s="63"/>
      <c r="D20" s="18"/>
      <c r="E20" s="18"/>
      <c r="F20" s="52"/>
      <c r="G20" s="52"/>
      <c r="H20" s="52"/>
    </row>
    <row r="21" spans="1:257" s="20" customFormat="1" x14ac:dyDescent="0.25">
      <c r="A21" s="104" t="s">
        <v>55</v>
      </c>
      <c r="B21" s="104"/>
      <c r="C21" s="104"/>
      <c r="D21" s="104"/>
      <c r="E21" s="18"/>
      <c r="F21" s="52"/>
      <c r="G21" s="52"/>
      <c r="H21" s="52"/>
    </row>
    <row r="22" spans="1:257" s="20" customFormat="1" x14ac:dyDescent="0.25">
      <c r="A22" s="87" t="s">
        <v>57</v>
      </c>
      <c r="B22" s="87"/>
      <c r="C22" s="87"/>
      <c r="D22" s="87"/>
      <c r="E22" s="18"/>
      <c r="F22" s="52"/>
      <c r="G22" s="52"/>
      <c r="H22" s="52"/>
    </row>
    <row r="23" spans="1:257" s="20" customFormat="1" ht="30" customHeight="1" x14ac:dyDescent="0.25">
      <c r="A23" s="87" t="s">
        <v>56</v>
      </c>
      <c r="B23" s="87"/>
      <c r="C23" s="87"/>
      <c r="D23" s="87"/>
      <c r="E23" s="18"/>
      <c r="F23" s="52"/>
      <c r="G23" s="52"/>
      <c r="H23" s="52"/>
    </row>
    <row r="24" spans="1:257" ht="42.75" customHeight="1" x14ac:dyDescent="0.25">
      <c r="A24" s="87" t="s">
        <v>62</v>
      </c>
      <c r="B24" s="87"/>
      <c r="C24" s="87"/>
      <c r="D24" s="87"/>
    </row>
  </sheetData>
  <sheetProtection algorithmName="SHA-512" hashValue="ISSMFqgXu6W/dDqAQ0YVagA+2npBOPdiMk76LRCYXWDVY14y9kuV854+HptxcUCSJOdSPPNGAjcQIyld/7GQIA==" saltValue="BYq5XUdlaY6Oc7D0AO+T8Q==" spinCount="100000" sheet="1" objects="1" scenarios="1"/>
  <mergeCells count="16">
    <mergeCell ref="A24:D24"/>
    <mergeCell ref="A3:D3"/>
    <mergeCell ref="A4:D4"/>
    <mergeCell ref="A6:D6"/>
    <mergeCell ref="A7:D7"/>
    <mergeCell ref="A8:D11"/>
    <mergeCell ref="A12:D12"/>
    <mergeCell ref="B14:C14"/>
    <mergeCell ref="A23:D23"/>
    <mergeCell ref="A22:D22"/>
    <mergeCell ref="A21:D21"/>
    <mergeCell ref="F18:H19"/>
    <mergeCell ref="A18:C18"/>
    <mergeCell ref="I18:L18"/>
    <mergeCell ref="A19:C19"/>
    <mergeCell ref="A13:D13"/>
  </mergeCells>
  <conditionalFormatting sqref="I18">
    <cfRule type="expression" dxfId="0" priority="4" stopIfTrue="1">
      <formula>LEFT(I18,3)="Non"</formula>
    </cfRule>
  </conditionalFormatting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selection activeCell="D25" sqref="D25:E29"/>
    </sheetView>
  </sheetViews>
  <sheetFormatPr defaultRowHeight="15" x14ac:dyDescent="0.25"/>
  <cols>
    <col min="1" max="1" width="2.85546875" bestFit="1" customWidth="1"/>
    <col min="2" max="2" width="11.7109375" style="41" bestFit="1" customWidth="1"/>
    <col min="3" max="3" width="16.85546875" style="41" customWidth="1"/>
    <col min="4" max="4" width="9.28515625" style="41" bestFit="1" customWidth="1"/>
    <col min="5" max="5" width="11.7109375" style="41" customWidth="1"/>
    <col min="6" max="6" width="9.42578125" style="41" customWidth="1"/>
    <col min="7" max="7" width="8.140625" style="41" customWidth="1"/>
    <col min="8" max="8" width="9.140625" style="41" bestFit="1"/>
    <col min="9" max="9" width="11.7109375" style="41" bestFit="1" customWidth="1"/>
    <col min="10" max="10" width="7.5703125" style="41" bestFit="1" customWidth="1"/>
    <col min="11" max="11" width="13.42578125" style="41" customWidth="1"/>
    <col min="12" max="12" width="9.28515625" style="41" customWidth="1"/>
    <col min="13" max="13" width="10.140625" bestFit="1" customWidth="1"/>
    <col min="14" max="14" width="9.140625" hidden="1" customWidth="1"/>
  </cols>
  <sheetData>
    <row r="1" spans="1:14" ht="16.5" thickBot="1" x14ac:dyDescent="0.3">
      <c r="A1" s="108" t="s">
        <v>51</v>
      </c>
      <c r="B1" s="109"/>
      <c r="C1" s="109"/>
      <c r="D1" s="109"/>
      <c r="E1" s="109"/>
      <c r="F1" s="109"/>
      <c r="G1" s="110"/>
    </row>
    <row r="2" spans="1:14" x14ac:dyDescent="0.25">
      <c r="D2" s="105" t="s">
        <v>6</v>
      </c>
      <c r="E2" s="105"/>
      <c r="F2" s="105"/>
      <c r="G2" s="106"/>
      <c r="H2" s="107" t="s">
        <v>7</v>
      </c>
      <c r="I2" s="107"/>
      <c r="J2" s="107"/>
      <c r="K2" s="107"/>
      <c r="L2" s="107"/>
    </row>
    <row r="3" spans="1:14" ht="36" x14ac:dyDescent="0.25">
      <c r="B3" s="48" t="s">
        <v>8</v>
      </c>
      <c r="C3" s="48" t="s">
        <v>65</v>
      </c>
      <c r="D3" s="49" t="s">
        <v>9</v>
      </c>
      <c r="E3" s="49" t="s">
        <v>10</v>
      </c>
      <c r="F3" s="49" t="s">
        <v>11</v>
      </c>
      <c r="G3" s="49" t="s">
        <v>12</v>
      </c>
      <c r="H3" s="50" t="s">
        <v>9</v>
      </c>
      <c r="I3" s="50" t="s">
        <v>10</v>
      </c>
      <c r="J3" s="50" t="s">
        <v>11</v>
      </c>
      <c r="K3" s="50" t="s">
        <v>13</v>
      </c>
      <c r="L3" s="50" t="s">
        <v>14</v>
      </c>
      <c r="N3" s="6" t="s">
        <v>15</v>
      </c>
    </row>
    <row r="4" spans="1:14" x14ac:dyDescent="0.25">
      <c r="A4" s="23">
        <v>1</v>
      </c>
      <c r="B4" s="69"/>
      <c r="C4" s="69"/>
      <c r="D4" s="69"/>
      <c r="E4" s="70"/>
      <c r="F4" s="66">
        <f>E4*C4</f>
        <v>0</v>
      </c>
      <c r="G4" s="66">
        <f>F4*'3_Calcolo Punteggio REn'!$C$5/1000</f>
        <v>0</v>
      </c>
      <c r="H4" s="69"/>
      <c r="I4" s="70"/>
      <c r="J4" s="66">
        <f t="shared" ref="J4:J68" si="0">C4*I4</f>
        <v>0</v>
      </c>
      <c r="K4" s="69"/>
      <c r="L4" s="67">
        <f>IF(OR(K4="no",K4=""),J4*'3_Calcolo Punteggio REn'!$C$5/1000,((J4*('3_Calcolo Punteggio REn'!$C$5-'3_Calcolo Punteggio REn'!$C$6)+'2_Censimento Punti Luce'!J4*'3_Calcolo Punteggio REn'!$C$7*'3_Calcolo Punteggio REn'!$C$6))/1000)</f>
        <v>0</v>
      </c>
      <c r="M4" s="68"/>
      <c r="N4" s="6" t="s">
        <v>16</v>
      </c>
    </row>
    <row r="5" spans="1:14" x14ac:dyDescent="0.25">
      <c r="A5" s="23">
        <v>2</v>
      </c>
      <c r="B5" s="69"/>
      <c r="C5" s="69"/>
      <c r="D5" s="69"/>
      <c r="E5" s="70"/>
      <c r="F5" s="66">
        <f>E5*C5</f>
        <v>0</v>
      </c>
      <c r="G5" s="66">
        <f>F5*'3_Calcolo Punteggio REn'!$C$5/1000</f>
        <v>0</v>
      </c>
      <c r="H5" s="69"/>
      <c r="I5" s="70"/>
      <c r="J5" s="66">
        <f t="shared" si="0"/>
        <v>0</v>
      </c>
      <c r="K5" s="69"/>
      <c r="L5" s="67">
        <f>IF(OR(K5="no",K5=""),J5*'3_Calcolo Punteggio REn'!$C$5/1000,((J5*('3_Calcolo Punteggio REn'!$C$5-'3_Calcolo Punteggio REn'!$C$6)+'2_Censimento Punti Luce'!J5*'3_Calcolo Punteggio REn'!$C$7*'3_Calcolo Punteggio REn'!$C$6))/1000)</f>
        <v>0</v>
      </c>
    </row>
    <row r="6" spans="1:14" x14ac:dyDescent="0.25">
      <c r="A6" s="23">
        <v>3</v>
      </c>
      <c r="B6" s="69"/>
      <c r="C6" s="69"/>
      <c r="D6" s="69"/>
      <c r="E6" s="70"/>
      <c r="F6" s="66">
        <f>E6*C6</f>
        <v>0</v>
      </c>
      <c r="G6" s="66">
        <f>F6*'3_Calcolo Punteggio REn'!$C$5/1000</f>
        <v>0</v>
      </c>
      <c r="H6" s="69"/>
      <c r="I6" s="70"/>
      <c r="J6" s="66">
        <f t="shared" si="0"/>
        <v>0</v>
      </c>
      <c r="K6" s="69"/>
      <c r="L6" s="67">
        <f>IF(OR(K6="no",K6=""),J6*'3_Calcolo Punteggio REn'!$C$5/1000,((J6*('3_Calcolo Punteggio REn'!$C$5-'3_Calcolo Punteggio REn'!$C$6)+'2_Censimento Punti Luce'!J6*'3_Calcolo Punteggio REn'!$C$7*'3_Calcolo Punteggio REn'!$C$6))/1000)</f>
        <v>0</v>
      </c>
    </row>
    <row r="7" spans="1:14" x14ac:dyDescent="0.25">
      <c r="A7" s="23">
        <v>4</v>
      </c>
      <c r="B7" s="69"/>
      <c r="C7" s="69"/>
      <c r="D7" s="69"/>
      <c r="E7" s="70"/>
      <c r="F7" s="66">
        <f>E7*C7</f>
        <v>0</v>
      </c>
      <c r="G7" s="66">
        <f>F7*'3_Calcolo Punteggio REn'!$C$5/1000</f>
        <v>0</v>
      </c>
      <c r="H7" s="69"/>
      <c r="I7" s="70"/>
      <c r="J7" s="66">
        <f t="shared" si="0"/>
        <v>0</v>
      </c>
      <c r="K7" s="69"/>
      <c r="L7" s="67">
        <f>IF(OR(K7="no",K7=""),J7*'3_Calcolo Punteggio REn'!$C$5/1000,((J7*('3_Calcolo Punteggio REn'!$C$5-'3_Calcolo Punteggio REn'!$C$6)+'2_Censimento Punti Luce'!J7*'3_Calcolo Punteggio REn'!$C$7*'3_Calcolo Punteggio REn'!$C$6))/1000)</f>
        <v>0</v>
      </c>
    </row>
    <row r="8" spans="1:14" x14ac:dyDescent="0.25">
      <c r="A8" s="23">
        <v>5</v>
      </c>
      <c r="B8" s="69"/>
      <c r="C8" s="69"/>
      <c r="D8" s="69"/>
      <c r="E8" s="70"/>
      <c r="F8" s="66">
        <f t="shared" ref="F8:F71" si="1">E8*C8</f>
        <v>0</v>
      </c>
      <c r="G8" s="66">
        <f>F8*'3_Calcolo Punteggio REn'!$C$5/1000</f>
        <v>0</v>
      </c>
      <c r="H8" s="69"/>
      <c r="I8" s="70"/>
      <c r="J8" s="66">
        <f t="shared" si="0"/>
        <v>0</v>
      </c>
      <c r="K8" s="69"/>
      <c r="L8" s="67">
        <f>IF(OR(K8="no",K8=""),J8*'3_Calcolo Punteggio REn'!$C$5/1000,((J8*('3_Calcolo Punteggio REn'!$C$5-'3_Calcolo Punteggio REn'!$C$6)+'2_Censimento Punti Luce'!J8*'3_Calcolo Punteggio REn'!$C$7*'3_Calcolo Punteggio REn'!$C$6))/1000)</f>
        <v>0</v>
      </c>
    </row>
    <row r="9" spans="1:14" x14ac:dyDescent="0.25">
      <c r="A9" s="23">
        <v>6</v>
      </c>
      <c r="B9" s="69"/>
      <c r="C9" s="69"/>
      <c r="D9" s="69"/>
      <c r="E9" s="70"/>
      <c r="F9" s="66">
        <f t="shared" si="1"/>
        <v>0</v>
      </c>
      <c r="G9" s="66">
        <f>F9*'3_Calcolo Punteggio REn'!$C$5/1000</f>
        <v>0</v>
      </c>
      <c r="H9" s="69"/>
      <c r="I9" s="70"/>
      <c r="J9" s="66">
        <f t="shared" si="0"/>
        <v>0</v>
      </c>
      <c r="K9" s="69"/>
      <c r="L9" s="67">
        <f>IF(OR(K9="no",K9=""),J9*'3_Calcolo Punteggio REn'!$C$5/1000,((J9*('3_Calcolo Punteggio REn'!$C$5-'3_Calcolo Punteggio REn'!$C$6)+'2_Censimento Punti Luce'!J9*'3_Calcolo Punteggio REn'!$C$7*'3_Calcolo Punteggio REn'!$C$6))/1000)</f>
        <v>0</v>
      </c>
    </row>
    <row r="10" spans="1:14" x14ac:dyDescent="0.25">
      <c r="A10" s="23">
        <v>7</v>
      </c>
      <c r="B10" s="69"/>
      <c r="C10" s="69"/>
      <c r="D10" s="69"/>
      <c r="E10" s="70"/>
      <c r="F10" s="66">
        <f t="shared" si="1"/>
        <v>0</v>
      </c>
      <c r="G10" s="66">
        <f>F10*'3_Calcolo Punteggio REn'!$C$5/1000</f>
        <v>0</v>
      </c>
      <c r="H10" s="69"/>
      <c r="I10" s="70"/>
      <c r="J10" s="66">
        <f t="shared" si="0"/>
        <v>0</v>
      </c>
      <c r="K10" s="69"/>
      <c r="L10" s="67">
        <f>IF(OR(K10="no",K10=""),J10*'3_Calcolo Punteggio REn'!$C$5/1000,((J10*('3_Calcolo Punteggio REn'!$C$5-'3_Calcolo Punteggio REn'!$C$6)+'2_Censimento Punti Luce'!J10*'3_Calcolo Punteggio REn'!$C$7*'3_Calcolo Punteggio REn'!$C$6))/1000)</f>
        <v>0</v>
      </c>
    </row>
    <row r="11" spans="1:14" x14ac:dyDescent="0.25">
      <c r="A11" s="23">
        <v>8</v>
      </c>
      <c r="B11" s="69"/>
      <c r="C11" s="69"/>
      <c r="D11" s="69"/>
      <c r="E11" s="70"/>
      <c r="F11" s="66">
        <f t="shared" si="1"/>
        <v>0</v>
      </c>
      <c r="G11" s="66">
        <f>F11*'3_Calcolo Punteggio REn'!$C$5/1000</f>
        <v>0</v>
      </c>
      <c r="H11" s="69"/>
      <c r="I11" s="70"/>
      <c r="J11" s="66">
        <f t="shared" si="0"/>
        <v>0</v>
      </c>
      <c r="K11" s="69"/>
      <c r="L11" s="67">
        <f>IF(OR(K11="no",K11=""),J11*'3_Calcolo Punteggio REn'!$C$5/1000,((J11*('3_Calcolo Punteggio REn'!$C$5-'3_Calcolo Punteggio REn'!$C$6)+'2_Censimento Punti Luce'!J11*'3_Calcolo Punteggio REn'!$C$7*'3_Calcolo Punteggio REn'!$C$6))/1000)</f>
        <v>0</v>
      </c>
    </row>
    <row r="12" spans="1:14" x14ac:dyDescent="0.25">
      <c r="A12" s="23">
        <v>9</v>
      </c>
      <c r="B12" s="69"/>
      <c r="C12" s="69"/>
      <c r="D12" s="69"/>
      <c r="E12" s="70"/>
      <c r="F12" s="66">
        <f t="shared" si="1"/>
        <v>0</v>
      </c>
      <c r="G12" s="66">
        <f>F12*'3_Calcolo Punteggio REn'!$C$5/1000</f>
        <v>0</v>
      </c>
      <c r="H12" s="69"/>
      <c r="I12" s="70"/>
      <c r="J12" s="66">
        <f t="shared" si="0"/>
        <v>0</v>
      </c>
      <c r="K12" s="69"/>
      <c r="L12" s="67">
        <f>IF(OR(K12="no",K12=""),J12*'3_Calcolo Punteggio REn'!$C$5/1000,((J12*('3_Calcolo Punteggio REn'!$C$5-'3_Calcolo Punteggio REn'!$C$6)+'2_Censimento Punti Luce'!J12*'3_Calcolo Punteggio REn'!$C$7*'3_Calcolo Punteggio REn'!$C$6))/1000)</f>
        <v>0</v>
      </c>
    </row>
    <row r="13" spans="1:14" x14ac:dyDescent="0.25">
      <c r="A13" s="23">
        <v>10</v>
      </c>
      <c r="B13" s="69"/>
      <c r="C13" s="69"/>
      <c r="D13" s="69"/>
      <c r="E13" s="70"/>
      <c r="F13" s="66">
        <f t="shared" si="1"/>
        <v>0</v>
      </c>
      <c r="G13" s="66">
        <f>F13*'3_Calcolo Punteggio REn'!$C$5/1000</f>
        <v>0</v>
      </c>
      <c r="H13" s="69"/>
      <c r="I13" s="70"/>
      <c r="J13" s="66">
        <f t="shared" si="0"/>
        <v>0</v>
      </c>
      <c r="K13" s="69"/>
      <c r="L13" s="67">
        <f>IF(OR(K13="no",K13=""),J13*'3_Calcolo Punteggio REn'!$C$5/1000,((J13*('3_Calcolo Punteggio REn'!$C$5-'3_Calcolo Punteggio REn'!$C$6)+'2_Censimento Punti Luce'!J13*'3_Calcolo Punteggio REn'!$C$7*'3_Calcolo Punteggio REn'!$C$6))/1000)</f>
        <v>0</v>
      </c>
    </row>
    <row r="14" spans="1:14" x14ac:dyDescent="0.25">
      <c r="A14" s="23">
        <v>11</v>
      </c>
      <c r="B14" s="69"/>
      <c r="C14" s="69"/>
      <c r="D14" s="69"/>
      <c r="E14" s="70"/>
      <c r="F14" s="66">
        <f t="shared" si="1"/>
        <v>0</v>
      </c>
      <c r="G14" s="66">
        <f>F14*'3_Calcolo Punteggio REn'!$C$5/1000</f>
        <v>0</v>
      </c>
      <c r="H14" s="69"/>
      <c r="I14" s="70"/>
      <c r="J14" s="66">
        <f t="shared" si="0"/>
        <v>0</v>
      </c>
      <c r="K14" s="69"/>
      <c r="L14" s="67">
        <f>IF(OR(K14="no",K14=""),J14*'3_Calcolo Punteggio REn'!$C$5/1000,((J14*('3_Calcolo Punteggio REn'!$C$5-'3_Calcolo Punteggio REn'!$C$6)+'2_Censimento Punti Luce'!J14*'3_Calcolo Punteggio REn'!$C$7*'3_Calcolo Punteggio REn'!$C$6))/1000)</f>
        <v>0</v>
      </c>
    </row>
    <row r="15" spans="1:14" x14ac:dyDescent="0.25">
      <c r="A15" s="23">
        <v>12</v>
      </c>
      <c r="B15" s="69"/>
      <c r="C15" s="69"/>
      <c r="D15" s="69"/>
      <c r="E15" s="70"/>
      <c r="F15" s="66">
        <f t="shared" si="1"/>
        <v>0</v>
      </c>
      <c r="G15" s="66">
        <f>F15*'3_Calcolo Punteggio REn'!$C$5/1000</f>
        <v>0</v>
      </c>
      <c r="H15" s="69"/>
      <c r="I15" s="70"/>
      <c r="J15" s="66">
        <f t="shared" si="0"/>
        <v>0</v>
      </c>
      <c r="K15" s="69"/>
      <c r="L15" s="67">
        <f>IF(OR(K15="no",K15=""),J15*'3_Calcolo Punteggio REn'!$C$5/1000,((J15*('3_Calcolo Punteggio REn'!$C$5-'3_Calcolo Punteggio REn'!$C$6)+'2_Censimento Punti Luce'!J15*'3_Calcolo Punteggio REn'!$C$7*'3_Calcolo Punteggio REn'!$C$6))/1000)</f>
        <v>0</v>
      </c>
    </row>
    <row r="16" spans="1:14" x14ac:dyDescent="0.25">
      <c r="A16" s="23">
        <v>13</v>
      </c>
      <c r="B16" s="69"/>
      <c r="C16" s="69"/>
      <c r="D16" s="69"/>
      <c r="E16" s="70"/>
      <c r="F16" s="66">
        <f t="shared" si="1"/>
        <v>0</v>
      </c>
      <c r="G16" s="66">
        <f>F16*'3_Calcolo Punteggio REn'!$C$5/1000</f>
        <v>0</v>
      </c>
      <c r="H16" s="69"/>
      <c r="I16" s="70"/>
      <c r="J16" s="66">
        <f t="shared" si="0"/>
        <v>0</v>
      </c>
      <c r="K16" s="69"/>
      <c r="L16" s="67">
        <f>IF(OR(K16="no",K16=""),J16*'3_Calcolo Punteggio REn'!$C$5/1000,((J16*('3_Calcolo Punteggio REn'!$C$5-'3_Calcolo Punteggio REn'!$C$6)+'2_Censimento Punti Luce'!J16*'3_Calcolo Punteggio REn'!$C$7*'3_Calcolo Punteggio REn'!$C$6))/1000)</f>
        <v>0</v>
      </c>
    </row>
    <row r="17" spans="1:12" x14ac:dyDescent="0.25">
      <c r="A17" s="23">
        <v>14</v>
      </c>
      <c r="B17" s="69"/>
      <c r="C17" s="69"/>
      <c r="D17" s="69"/>
      <c r="E17" s="70"/>
      <c r="F17" s="66">
        <f t="shared" si="1"/>
        <v>0</v>
      </c>
      <c r="G17" s="66">
        <f>F17*'3_Calcolo Punteggio REn'!$C$5/1000</f>
        <v>0</v>
      </c>
      <c r="H17" s="69"/>
      <c r="I17" s="70"/>
      <c r="J17" s="66">
        <f t="shared" si="0"/>
        <v>0</v>
      </c>
      <c r="K17" s="69"/>
      <c r="L17" s="67">
        <f>IF(OR(K17="no",K17=""),J17*'3_Calcolo Punteggio REn'!$C$5/1000,((J17*('3_Calcolo Punteggio REn'!$C$5-'3_Calcolo Punteggio REn'!$C$6)+'2_Censimento Punti Luce'!J17*'3_Calcolo Punteggio REn'!$C$7*'3_Calcolo Punteggio REn'!$C$6))/1000)</f>
        <v>0</v>
      </c>
    </row>
    <row r="18" spans="1:12" x14ac:dyDescent="0.25">
      <c r="A18" s="23">
        <v>15</v>
      </c>
      <c r="B18" s="69"/>
      <c r="C18" s="69"/>
      <c r="D18" s="69"/>
      <c r="E18" s="70"/>
      <c r="F18" s="66">
        <f t="shared" si="1"/>
        <v>0</v>
      </c>
      <c r="G18" s="66">
        <f>F18*'3_Calcolo Punteggio REn'!$C$5/1000</f>
        <v>0</v>
      </c>
      <c r="H18" s="69"/>
      <c r="I18" s="70"/>
      <c r="J18" s="66">
        <f t="shared" si="0"/>
        <v>0</v>
      </c>
      <c r="K18" s="69"/>
      <c r="L18" s="67">
        <f>IF(OR(K18="no",K18=""),J18*'3_Calcolo Punteggio REn'!$C$5/1000,((J18*('3_Calcolo Punteggio REn'!$C$5-'3_Calcolo Punteggio REn'!$C$6)+'2_Censimento Punti Luce'!J18*'3_Calcolo Punteggio REn'!$C$7*'3_Calcolo Punteggio REn'!$C$6))/1000)</f>
        <v>0</v>
      </c>
    </row>
    <row r="19" spans="1:12" x14ac:dyDescent="0.25">
      <c r="A19" s="23">
        <v>16</v>
      </c>
      <c r="B19" s="69"/>
      <c r="C19" s="69"/>
      <c r="D19" s="69"/>
      <c r="E19" s="70"/>
      <c r="F19" s="66">
        <f t="shared" si="1"/>
        <v>0</v>
      </c>
      <c r="G19" s="66">
        <f>F19*'3_Calcolo Punteggio REn'!$C$5/1000</f>
        <v>0</v>
      </c>
      <c r="H19" s="69"/>
      <c r="I19" s="70"/>
      <c r="J19" s="66">
        <f t="shared" si="0"/>
        <v>0</v>
      </c>
      <c r="K19" s="69"/>
      <c r="L19" s="67">
        <f>IF(OR(K19="no",K19=""),J19*'3_Calcolo Punteggio REn'!$C$5/1000,((J19*('3_Calcolo Punteggio REn'!$C$5-'3_Calcolo Punteggio REn'!$C$6)+'2_Censimento Punti Luce'!J19*'3_Calcolo Punteggio REn'!$C$7*'3_Calcolo Punteggio REn'!$C$6))/1000)</f>
        <v>0</v>
      </c>
    </row>
    <row r="20" spans="1:12" x14ac:dyDescent="0.25">
      <c r="A20" s="23">
        <v>17</v>
      </c>
      <c r="B20" s="69"/>
      <c r="C20" s="69"/>
      <c r="D20" s="69"/>
      <c r="E20" s="70"/>
      <c r="F20" s="66">
        <f t="shared" si="1"/>
        <v>0</v>
      </c>
      <c r="G20" s="66">
        <f>F20*'3_Calcolo Punteggio REn'!$C$5/1000</f>
        <v>0</v>
      </c>
      <c r="H20" s="69"/>
      <c r="I20" s="70"/>
      <c r="J20" s="66">
        <f t="shared" si="0"/>
        <v>0</v>
      </c>
      <c r="K20" s="69"/>
      <c r="L20" s="67">
        <f>IF(OR(K20="no",K20=""),J20*'3_Calcolo Punteggio REn'!$C$5/1000,((J20*('3_Calcolo Punteggio REn'!$C$5-'3_Calcolo Punteggio REn'!$C$6)+'2_Censimento Punti Luce'!J20*'3_Calcolo Punteggio REn'!$C$7*'3_Calcolo Punteggio REn'!$C$6))/1000)</f>
        <v>0</v>
      </c>
    </row>
    <row r="21" spans="1:12" x14ac:dyDescent="0.25">
      <c r="A21" s="23">
        <v>18</v>
      </c>
      <c r="B21" s="69"/>
      <c r="C21" s="69"/>
      <c r="D21" s="69"/>
      <c r="E21" s="70"/>
      <c r="F21" s="66">
        <f t="shared" si="1"/>
        <v>0</v>
      </c>
      <c r="G21" s="66">
        <f>F21*'3_Calcolo Punteggio REn'!$C$5/1000</f>
        <v>0</v>
      </c>
      <c r="H21" s="69"/>
      <c r="I21" s="70"/>
      <c r="J21" s="66">
        <f t="shared" si="0"/>
        <v>0</v>
      </c>
      <c r="K21" s="69"/>
      <c r="L21" s="67">
        <f>IF(OR(K21="no",K21=""),J21*'3_Calcolo Punteggio REn'!$C$5/1000,((J21*('3_Calcolo Punteggio REn'!$C$5-'3_Calcolo Punteggio REn'!$C$6)+'2_Censimento Punti Luce'!J21*'3_Calcolo Punteggio REn'!$C$7*'3_Calcolo Punteggio REn'!$C$6))/1000)</f>
        <v>0</v>
      </c>
    </row>
    <row r="22" spans="1:12" x14ac:dyDescent="0.25">
      <c r="A22" s="23">
        <v>19</v>
      </c>
      <c r="B22" s="69"/>
      <c r="C22" s="69"/>
      <c r="D22" s="69"/>
      <c r="E22" s="70"/>
      <c r="F22" s="66">
        <f t="shared" si="1"/>
        <v>0</v>
      </c>
      <c r="G22" s="66">
        <f>F22*'3_Calcolo Punteggio REn'!$C$5/1000</f>
        <v>0</v>
      </c>
      <c r="H22" s="69"/>
      <c r="I22" s="70"/>
      <c r="J22" s="66">
        <f t="shared" si="0"/>
        <v>0</v>
      </c>
      <c r="K22" s="69"/>
      <c r="L22" s="67">
        <f>IF(OR(K22="no",K22=""),J22*'3_Calcolo Punteggio REn'!$C$5/1000,((J22*('3_Calcolo Punteggio REn'!$C$5-'3_Calcolo Punteggio REn'!$C$6)+'2_Censimento Punti Luce'!J22*'3_Calcolo Punteggio REn'!$C$7*'3_Calcolo Punteggio REn'!$C$6))/1000)</f>
        <v>0</v>
      </c>
    </row>
    <row r="23" spans="1:12" x14ac:dyDescent="0.25">
      <c r="A23" s="23">
        <v>20</v>
      </c>
      <c r="B23" s="69"/>
      <c r="C23" s="69"/>
      <c r="D23" s="69"/>
      <c r="E23" s="70"/>
      <c r="F23" s="66">
        <f t="shared" si="1"/>
        <v>0</v>
      </c>
      <c r="G23" s="66">
        <f>F23*'3_Calcolo Punteggio REn'!$C$5/1000</f>
        <v>0</v>
      </c>
      <c r="H23" s="69"/>
      <c r="I23" s="70"/>
      <c r="J23" s="66">
        <f t="shared" si="0"/>
        <v>0</v>
      </c>
      <c r="K23" s="69"/>
      <c r="L23" s="67">
        <f>IF(OR(K23="no",K23=""),J23*'3_Calcolo Punteggio REn'!$C$5/1000,((J23*('3_Calcolo Punteggio REn'!$C$5-'3_Calcolo Punteggio REn'!$C$6)+'2_Censimento Punti Luce'!J23*'3_Calcolo Punteggio REn'!$C$7*'3_Calcolo Punteggio REn'!$C$6))/1000)</f>
        <v>0</v>
      </c>
    </row>
    <row r="24" spans="1:12" x14ac:dyDescent="0.25">
      <c r="A24" s="23">
        <v>21</v>
      </c>
      <c r="B24" s="69"/>
      <c r="C24" s="69"/>
      <c r="D24" s="69"/>
      <c r="E24" s="70"/>
      <c r="F24" s="66">
        <f t="shared" si="1"/>
        <v>0</v>
      </c>
      <c r="G24" s="66">
        <f>F24*'3_Calcolo Punteggio REn'!$C$5/1000</f>
        <v>0</v>
      </c>
      <c r="H24" s="69"/>
      <c r="I24" s="70"/>
      <c r="J24" s="66">
        <f t="shared" si="0"/>
        <v>0</v>
      </c>
      <c r="K24" s="69"/>
      <c r="L24" s="67">
        <f>IF(OR(K24="no",K24=""),J24*'3_Calcolo Punteggio REn'!$C$5/1000,((J24*('3_Calcolo Punteggio REn'!$C$5-'3_Calcolo Punteggio REn'!$C$6)+'2_Censimento Punti Luce'!J24*'3_Calcolo Punteggio REn'!$C$7*'3_Calcolo Punteggio REn'!$C$6))/1000)</f>
        <v>0</v>
      </c>
    </row>
    <row r="25" spans="1:12" x14ac:dyDescent="0.25">
      <c r="A25" s="23">
        <v>22</v>
      </c>
      <c r="B25" s="69"/>
      <c r="C25" s="69"/>
      <c r="D25" s="69"/>
      <c r="E25" s="70"/>
      <c r="F25" s="66">
        <f t="shared" si="1"/>
        <v>0</v>
      </c>
      <c r="G25" s="66">
        <f>F25*'3_Calcolo Punteggio REn'!$C$5/1000</f>
        <v>0</v>
      </c>
      <c r="H25" s="69"/>
      <c r="I25" s="70"/>
      <c r="J25" s="66">
        <f t="shared" si="0"/>
        <v>0</v>
      </c>
      <c r="K25" s="69"/>
      <c r="L25" s="67">
        <f>IF(OR(K25="no",K25=""),J25*'3_Calcolo Punteggio REn'!$C$5/1000,((J25*('3_Calcolo Punteggio REn'!$C$5-'3_Calcolo Punteggio REn'!$C$6)+'2_Censimento Punti Luce'!J25*'3_Calcolo Punteggio REn'!$C$7*'3_Calcolo Punteggio REn'!$C$6))/1000)</f>
        <v>0</v>
      </c>
    </row>
    <row r="26" spans="1:12" x14ac:dyDescent="0.25">
      <c r="A26" s="23">
        <v>23</v>
      </c>
      <c r="B26" s="69"/>
      <c r="C26" s="69"/>
      <c r="D26" s="69"/>
      <c r="E26" s="70"/>
      <c r="F26" s="66">
        <f t="shared" si="1"/>
        <v>0</v>
      </c>
      <c r="G26" s="66">
        <f>F26*'3_Calcolo Punteggio REn'!$C$5/1000</f>
        <v>0</v>
      </c>
      <c r="H26" s="69"/>
      <c r="I26" s="70"/>
      <c r="J26" s="66">
        <f t="shared" si="0"/>
        <v>0</v>
      </c>
      <c r="K26" s="69"/>
      <c r="L26" s="67">
        <f>IF(OR(K26="no",K26=""),J26*'3_Calcolo Punteggio REn'!$C$5/1000,((J26*('3_Calcolo Punteggio REn'!$C$5-'3_Calcolo Punteggio REn'!$C$6)+'2_Censimento Punti Luce'!J26*'3_Calcolo Punteggio REn'!$C$7*'3_Calcolo Punteggio REn'!$C$6))/1000)</f>
        <v>0</v>
      </c>
    </row>
    <row r="27" spans="1:12" x14ac:dyDescent="0.25">
      <c r="A27" s="23">
        <v>24</v>
      </c>
      <c r="B27" s="69"/>
      <c r="C27" s="69"/>
      <c r="D27" s="69"/>
      <c r="E27" s="70"/>
      <c r="F27" s="66">
        <f t="shared" si="1"/>
        <v>0</v>
      </c>
      <c r="G27" s="66">
        <f>F27*'3_Calcolo Punteggio REn'!$C$5/1000</f>
        <v>0</v>
      </c>
      <c r="H27" s="69"/>
      <c r="I27" s="70"/>
      <c r="J27" s="66">
        <f t="shared" si="0"/>
        <v>0</v>
      </c>
      <c r="K27" s="69"/>
      <c r="L27" s="67">
        <f>IF(OR(K27="no",K27=""),J27*'3_Calcolo Punteggio REn'!$C$5/1000,((J27*('3_Calcolo Punteggio REn'!$C$5-'3_Calcolo Punteggio REn'!$C$6)+'2_Censimento Punti Luce'!J27*'3_Calcolo Punteggio REn'!$C$7*'3_Calcolo Punteggio REn'!$C$6))/1000)</f>
        <v>0</v>
      </c>
    </row>
    <row r="28" spans="1:12" x14ac:dyDescent="0.25">
      <c r="A28" s="23">
        <v>25</v>
      </c>
      <c r="B28" s="69"/>
      <c r="C28" s="69"/>
      <c r="D28" s="69"/>
      <c r="E28" s="70"/>
      <c r="F28" s="66">
        <f t="shared" si="1"/>
        <v>0</v>
      </c>
      <c r="G28" s="66">
        <f>F28*'3_Calcolo Punteggio REn'!$C$5/1000</f>
        <v>0</v>
      </c>
      <c r="H28" s="69"/>
      <c r="I28" s="70"/>
      <c r="J28" s="66">
        <f t="shared" si="0"/>
        <v>0</v>
      </c>
      <c r="K28" s="69"/>
      <c r="L28" s="67">
        <f>IF(OR(K28="no",K28=""),J28*'3_Calcolo Punteggio REn'!$C$5/1000,((J28*('3_Calcolo Punteggio REn'!$C$5-'3_Calcolo Punteggio REn'!$C$6)+'2_Censimento Punti Luce'!J28*'3_Calcolo Punteggio REn'!$C$7*'3_Calcolo Punteggio REn'!$C$6))/1000)</f>
        <v>0</v>
      </c>
    </row>
    <row r="29" spans="1:12" x14ac:dyDescent="0.25">
      <c r="A29" s="23">
        <v>26</v>
      </c>
      <c r="B29" s="69"/>
      <c r="C29" s="69"/>
      <c r="D29" s="69"/>
      <c r="E29" s="70"/>
      <c r="F29" s="66">
        <f t="shared" si="1"/>
        <v>0</v>
      </c>
      <c r="G29" s="66">
        <f>F29*'3_Calcolo Punteggio REn'!$C$5/1000</f>
        <v>0</v>
      </c>
      <c r="H29" s="69"/>
      <c r="I29" s="70"/>
      <c r="J29" s="66">
        <f t="shared" si="0"/>
        <v>0</v>
      </c>
      <c r="K29" s="69"/>
      <c r="L29" s="67">
        <f>IF(OR(K29="no",K29=""),J29*'3_Calcolo Punteggio REn'!$C$5/1000,((J29*('3_Calcolo Punteggio REn'!$C$5-'3_Calcolo Punteggio REn'!$C$6)+'2_Censimento Punti Luce'!J29*'3_Calcolo Punteggio REn'!$C$7*'3_Calcolo Punteggio REn'!$C$6))/1000)</f>
        <v>0</v>
      </c>
    </row>
    <row r="30" spans="1:12" x14ac:dyDescent="0.25">
      <c r="A30" s="23">
        <v>27</v>
      </c>
      <c r="B30" s="69"/>
      <c r="C30" s="69"/>
      <c r="D30" s="69"/>
      <c r="E30" s="70"/>
      <c r="F30" s="66">
        <f t="shared" si="1"/>
        <v>0</v>
      </c>
      <c r="G30" s="66">
        <f>F30*'3_Calcolo Punteggio REn'!$C$5/1000</f>
        <v>0</v>
      </c>
      <c r="H30" s="69"/>
      <c r="I30" s="70"/>
      <c r="J30" s="66">
        <f t="shared" si="0"/>
        <v>0</v>
      </c>
      <c r="K30" s="69"/>
      <c r="L30" s="67">
        <f>IF(OR(K30="no",K30=""),J30*'3_Calcolo Punteggio REn'!$C$5/1000,((J30*('3_Calcolo Punteggio REn'!$C$5-'3_Calcolo Punteggio REn'!$C$6)+'2_Censimento Punti Luce'!J30*'3_Calcolo Punteggio REn'!$C$7*'3_Calcolo Punteggio REn'!$C$6))/1000)</f>
        <v>0</v>
      </c>
    </row>
    <row r="31" spans="1:12" x14ac:dyDescent="0.25">
      <c r="A31" s="23">
        <v>28</v>
      </c>
      <c r="B31" s="69"/>
      <c r="C31" s="69"/>
      <c r="D31" s="69"/>
      <c r="E31" s="70"/>
      <c r="F31" s="66">
        <f t="shared" si="1"/>
        <v>0</v>
      </c>
      <c r="G31" s="66">
        <f>F31*'3_Calcolo Punteggio REn'!$C$5/1000</f>
        <v>0</v>
      </c>
      <c r="H31" s="69"/>
      <c r="I31" s="70"/>
      <c r="J31" s="66">
        <f t="shared" si="0"/>
        <v>0</v>
      </c>
      <c r="K31" s="69"/>
      <c r="L31" s="67">
        <f>IF(OR(K31="no",K31=""),J31*'3_Calcolo Punteggio REn'!$C$5/1000,((J31*('3_Calcolo Punteggio REn'!$C$5-'3_Calcolo Punteggio REn'!$C$6)+'2_Censimento Punti Luce'!J31*'3_Calcolo Punteggio REn'!$C$7*'3_Calcolo Punteggio REn'!$C$6))/1000)</f>
        <v>0</v>
      </c>
    </row>
    <row r="32" spans="1:12" x14ac:dyDescent="0.25">
      <c r="A32" s="23">
        <v>29</v>
      </c>
      <c r="B32" s="69"/>
      <c r="C32" s="69"/>
      <c r="D32" s="69"/>
      <c r="E32" s="70"/>
      <c r="F32" s="66">
        <f t="shared" si="1"/>
        <v>0</v>
      </c>
      <c r="G32" s="66">
        <f>F32*'3_Calcolo Punteggio REn'!$C$5/1000</f>
        <v>0</v>
      </c>
      <c r="H32" s="69"/>
      <c r="I32" s="70"/>
      <c r="J32" s="66">
        <f t="shared" si="0"/>
        <v>0</v>
      </c>
      <c r="K32" s="69"/>
      <c r="L32" s="67">
        <f>IF(OR(K32="no",K32=""),J32*'3_Calcolo Punteggio REn'!$C$5/1000,((J32*('3_Calcolo Punteggio REn'!$C$5-'3_Calcolo Punteggio REn'!$C$6)+'2_Censimento Punti Luce'!J32*'3_Calcolo Punteggio REn'!$C$7*'3_Calcolo Punteggio REn'!$C$6))/1000)</f>
        <v>0</v>
      </c>
    </row>
    <row r="33" spans="1:12" x14ac:dyDescent="0.25">
      <c r="A33" s="23">
        <v>30</v>
      </c>
      <c r="B33" s="69"/>
      <c r="C33" s="69"/>
      <c r="D33" s="69"/>
      <c r="E33" s="70"/>
      <c r="F33" s="66">
        <f t="shared" si="1"/>
        <v>0</v>
      </c>
      <c r="G33" s="66">
        <f>F33*'3_Calcolo Punteggio REn'!$C$5/1000</f>
        <v>0</v>
      </c>
      <c r="H33" s="69"/>
      <c r="I33" s="70"/>
      <c r="J33" s="66">
        <f t="shared" si="0"/>
        <v>0</v>
      </c>
      <c r="K33" s="69"/>
      <c r="L33" s="67">
        <f>IF(OR(K33="no",K33=""),J33*'3_Calcolo Punteggio REn'!$C$5/1000,((J33*('3_Calcolo Punteggio REn'!$C$5-'3_Calcolo Punteggio REn'!$C$6)+'2_Censimento Punti Luce'!J33*'3_Calcolo Punteggio REn'!$C$7*'3_Calcolo Punteggio REn'!$C$6))/1000)</f>
        <v>0</v>
      </c>
    </row>
    <row r="34" spans="1:12" x14ac:dyDescent="0.25">
      <c r="A34" s="23">
        <v>31</v>
      </c>
      <c r="B34" s="69"/>
      <c r="C34" s="69"/>
      <c r="D34" s="69"/>
      <c r="E34" s="70"/>
      <c r="F34" s="66">
        <f t="shared" si="1"/>
        <v>0</v>
      </c>
      <c r="G34" s="66">
        <f>F34*'3_Calcolo Punteggio REn'!$C$5/1000</f>
        <v>0</v>
      </c>
      <c r="H34" s="69"/>
      <c r="I34" s="70"/>
      <c r="J34" s="66">
        <f t="shared" si="0"/>
        <v>0</v>
      </c>
      <c r="K34" s="69"/>
      <c r="L34" s="67">
        <f>IF(OR(K34="no",K34=""),J34*'3_Calcolo Punteggio REn'!$C$5/1000,((J34*('3_Calcolo Punteggio REn'!$C$5-'3_Calcolo Punteggio REn'!$C$6)+'2_Censimento Punti Luce'!J34*'3_Calcolo Punteggio REn'!$C$7*'3_Calcolo Punteggio REn'!$C$6))/1000)</f>
        <v>0</v>
      </c>
    </row>
    <row r="35" spans="1:12" x14ac:dyDescent="0.25">
      <c r="A35" s="23">
        <v>32</v>
      </c>
      <c r="B35" s="69"/>
      <c r="C35" s="69"/>
      <c r="D35" s="69"/>
      <c r="E35" s="70"/>
      <c r="F35" s="66">
        <f t="shared" si="1"/>
        <v>0</v>
      </c>
      <c r="G35" s="66">
        <f>F35*'3_Calcolo Punteggio REn'!$C$5/1000</f>
        <v>0</v>
      </c>
      <c r="H35" s="69"/>
      <c r="I35" s="70"/>
      <c r="J35" s="66">
        <f t="shared" si="0"/>
        <v>0</v>
      </c>
      <c r="K35" s="69"/>
      <c r="L35" s="67">
        <f>IF(OR(K35="no",K35=""),J35*'3_Calcolo Punteggio REn'!$C$5/1000,((J35*('3_Calcolo Punteggio REn'!$C$5-'3_Calcolo Punteggio REn'!$C$6)+'2_Censimento Punti Luce'!J35*'3_Calcolo Punteggio REn'!$C$7*'3_Calcolo Punteggio REn'!$C$6))/1000)</f>
        <v>0</v>
      </c>
    </row>
    <row r="36" spans="1:12" x14ac:dyDescent="0.25">
      <c r="A36" s="23">
        <v>33</v>
      </c>
      <c r="B36" s="69"/>
      <c r="C36" s="69"/>
      <c r="D36" s="69"/>
      <c r="E36" s="70"/>
      <c r="F36" s="66">
        <f t="shared" si="1"/>
        <v>0</v>
      </c>
      <c r="G36" s="66">
        <f>F36*'3_Calcolo Punteggio REn'!$C$5/1000</f>
        <v>0</v>
      </c>
      <c r="H36" s="69"/>
      <c r="I36" s="70"/>
      <c r="J36" s="66">
        <f t="shared" si="0"/>
        <v>0</v>
      </c>
      <c r="K36" s="69"/>
      <c r="L36" s="67">
        <f>IF(OR(K36="no",K36=""),J36*'3_Calcolo Punteggio REn'!$C$5/1000,((J36*('3_Calcolo Punteggio REn'!$C$5-'3_Calcolo Punteggio REn'!$C$6)+'2_Censimento Punti Luce'!J36*'3_Calcolo Punteggio REn'!$C$7*'3_Calcolo Punteggio REn'!$C$6))/1000)</f>
        <v>0</v>
      </c>
    </row>
    <row r="37" spans="1:12" x14ac:dyDescent="0.25">
      <c r="A37" s="23">
        <v>34</v>
      </c>
      <c r="B37" s="69"/>
      <c r="C37" s="69"/>
      <c r="D37" s="69"/>
      <c r="E37" s="70"/>
      <c r="F37" s="66">
        <f t="shared" si="1"/>
        <v>0</v>
      </c>
      <c r="G37" s="66">
        <f>F37*'3_Calcolo Punteggio REn'!$C$5/1000</f>
        <v>0</v>
      </c>
      <c r="H37" s="69"/>
      <c r="I37" s="70"/>
      <c r="J37" s="66">
        <f t="shared" si="0"/>
        <v>0</v>
      </c>
      <c r="K37" s="69"/>
      <c r="L37" s="67">
        <f>IF(OR(K37="no",K37=""),J37*'3_Calcolo Punteggio REn'!$C$5/1000,((J37*('3_Calcolo Punteggio REn'!$C$5-'3_Calcolo Punteggio REn'!$C$6)+'2_Censimento Punti Luce'!J37*'3_Calcolo Punteggio REn'!$C$7*'3_Calcolo Punteggio REn'!$C$6))/1000)</f>
        <v>0</v>
      </c>
    </row>
    <row r="38" spans="1:12" x14ac:dyDescent="0.25">
      <c r="A38" s="23">
        <v>35</v>
      </c>
      <c r="B38" s="69"/>
      <c r="C38" s="69"/>
      <c r="D38" s="69"/>
      <c r="E38" s="70"/>
      <c r="F38" s="66">
        <f t="shared" si="1"/>
        <v>0</v>
      </c>
      <c r="G38" s="66">
        <f>F38*'3_Calcolo Punteggio REn'!$C$5/1000</f>
        <v>0</v>
      </c>
      <c r="H38" s="69"/>
      <c r="I38" s="70"/>
      <c r="J38" s="66">
        <f t="shared" si="0"/>
        <v>0</v>
      </c>
      <c r="K38" s="69"/>
      <c r="L38" s="67">
        <f>IF(OR(K38="no",K38=""),J38*'3_Calcolo Punteggio REn'!$C$5/1000,((J38*('3_Calcolo Punteggio REn'!$C$5-'3_Calcolo Punteggio REn'!$C$6)+'2_Censimento Punti Luce'!J38*'3_Calcolo Punteggio REn'!$C$7*'3_Calcolo Punteggio REn'!$C$6))/1000)</f>
        <v>0</v>
      </c>
    </row>
    <row r="39" spans="1:12" x14ac:dyDescent="0.25">
      <c r="A39" s="23">
        <v>36</v>
      </c>
      <c r="B39" s="69"/>
      <c r="C39" s="69"/>
      <c r="D39" s="69"/>
      <c r="E39" s="70"/>
      <c r="F39" s="66">
        <f t="shared" si="1"/>
        <v>0</v>
      </c>
      <c r="G39" s="66">
        <f>F39*'3_Calcolo Punteggio REn'!$C$5/1000</f>
        <v>0</v>
      </c>
      <c r="H39" s="69"/>
      <c r="I39" s="70"/>
      <c r="J39" s="66">
        <f t="shared" si="0"/>
        <v>0</v>
      </c>
      <c r="K39" s="69"/>
      <c r="L39" s="67">
        <f>IF(OR(K39="no",K39=""),J39*'3_Calcolo Punteggio REn'!$C$5/1000,((J39*('3_Calcolo Punteggio REn'!$C$5-'3_Calcolo Punteggio REn'!$C$6)+'2_Censimento Punti Luce'!J39*'3_Calcolo Punteggio REn'!$C$7*'3_Calcolo Punteggio REn'!$C$6))/1000)</f>
        <v>0</v>
      </c>
    </row>
    <row r="40" spans="1:12" x14ac:dyDescent="0.25">
      <c r="A40" s="23">
        <v>37</v>
      </c>
      <c r="B40" s="69"/>
      <c r="C40" s="69"/>
      <c r="D40" s="69"/>
      <c r="E40" s="70"/>
      <c r="F40" s="66">
        <f t="shared" si="1"/>
        <v>0</v>
      </c>
      <c r="G40" s="66">
        <f>F40*'3_Calcolo Punteggio REn'!$C$5/1000</f>
        <v>0</v>
      </c>
      <c r="H40" s="69"/>
      <c r="I40" s="70"/>
      <c r="J40" s="66">
        <f t="shared" si="0"/>
        <v>0</v>
      </c>
      <c r="K40" s="69"/>
      <c r="L40" s="67">
        <f>IF(OR(K40="no",K40=""),J40*'3_Calcolo Punteggio REn'!$C$5/1000,((J40*('3_Calcolo Punteggio REn'!$C$5-'3_Calcolo Punteggio REn'!$C$6)+'2_Censimento Punti Luce'!J40*'3_Calcolo Punteggio REn'!$C$7*'3_Calcolo Punteggio REn'!$C$6))/1000)</f>
        <v>0</v>
      </c>
    </row>
    <row r="41" spans="1:12" x14ac:dyDescent="0.25">
      <c r="A41" s="23">
        <v>38</v>
      </c>
      <c r="B41" s="69"/>
      <c r="C41" s="69"/>
      <c r="D41" s="69"/>
      <c r="E41" s="70"/>
      <c r="F41" s="66">
        <f t="shared" si="1"/>
        <v>0</v>
      </c>
      <c r="G41" s="66">
        <f>F41*'3_Calcolo Punteggio REn'!$C$5/1000</f>
        <v>0</v>
      </c>
      <c r="H41" s="69"/>
      <c r="I41" s="70"/>
      <c r="J41" s="66">
        <f t="shared" si="0"/>
        <v>0</v>
      </c>
      <c r="K41" s="69"/>
      <c r="L41" s="67">
        <f>IF(OR(K41="no",K41=""),J41*'3_Calcolo Punteggio REn'!$C$5/1000,((J41*('3_Calcolo Punteggio REn'!$C$5-'3_Calcolo Punteggio REn'!$C$6)+'2_Censimento Punti Luce'!J41*'3_Calcolo Punteggio REn'!$C$7*'3_Calcolo Punteggio REn'!$C$6))/1000)</f>
        <v>0</v>
      </c>
    </row>
    <row r="42" spans="1:12" x14ac:dyDescent="0.25">
      <c r="A42" s="23">
        <v>39</v>
      </c>
      <c r="B42" s="69"/>
      <c r="C42" s="69"/>
      <c r="D42" s="69"/>
      <c r="E42" s="70"/>
      <c r="F42" s="66">
        <f t="shared" si="1"/>
        <v>0</v>
      </c>
      <c r="G42" s="66">
        <f>F42*'3_Calcolo Punteggio REn'!$C$5/1000</f>
        <v>0</v>
      </c>
      <c r="H42" s="69"/>
      <c r="I42" s="70"/>
      <c r="J42" s="66">
        <f t="shared" si="0"/>
        <v>0</v>
      </c>
      <c r="K42" s="69"/>
      <c r="L42" s="67">
        <f>IF(OR(K42="no",K42=""),J42*'3_Calcolo Punteggio REn'!$C$5/1000,((J42*('3_Calcolo Punteggio REn'!$C$5-'3_Calcolo Punteggio REn'!$C$6)+'2_Censimento Punti Luce'!J42*'3_Calcolo Punteggio REn'!$C$7*'3_Calcolo Punteggio REn'!$C$6))/1000)</f>
        <v>0</v>
      </c>
    </row>
    <row r="43" spans="1:12" x14ac:dyDescent="0.25">
      <c r="A43" s="23">
        <v>40</v>
      </c>
      <c r="B43" s="69"/>
      <c r="C43" s="69"/>
      <c r="D43" s="69"/>
      <c r="E43" s="70"/>
      <c r="F43" s="66">
        <f t="shared" si="1"/>
        <v>0</v>
      </c>
      <c r="G43" s="66">
        <f>F43*'3_Calcolo Punteggio REn'!$C$5/1000</f>
        <v>0</v>
      </c>
      <c r="H43" s="69"/>
      <c r="I43" s="70"/>
      <c r="J43" s="66">
        <f t="shared" si="0"/>
        <v>0</v>
      </c>
      <c r="K43" s="69"/>
      <c r="L43" s="67">
        <f>IF(OR(K43="no",K43=""),J43*'3_Calcolo Punteggio REn'!$C$5/1000,((J43*('3_Calcolo Punteggio REn'!$C$5-'3_Calcolo Punteggio REn'!$C$6)+'2_Censimento Punti Luce'!J43*'3_Calcolo Punteggio REn'!$C$7*'3_Calcolo Punteggio REn'!$C$6))/1000)</f>
        <v>0</v>
      </c>
    </row>
    <row r="44" spans="1:12" x14ac:dyDescent="0.25">
      <c r="A44" s="23">
        <v>41</v>
      </c>
      <c r="B44" s="69"/>
      <c r="C44" s="69"/>
      <c r="D44" s="69"/>
      <c r="E44" s="70"/>
      <c r="F44" s="66">
        <f t="shared" si="1"/>
        <v>0</v>
      </c>
      <c r="G44" s="66">
        <f>F44*'3_Calcolo Punteggio REn'!$C$5/1000</f>
        <v>0</v>
      </c>
      <c r="H44" s="69"/>
      <c r="I44" s="70"/>
      <c r="J44" s="66">
        <f t="shared" si="0"/>
        <v>0</v>
      </c>
      <c r="K44" s="69"/>
      <c r="L44" s="67">
        <f>IF(OR(K44="no",K44=""),J44*'3_Calcolo Punteggio REn'!$C$5/1000,((J44*('3_Calcolo Punteggio REn'!$C$5-'3_Calcolo Punteggio REn'!$C$6)+'2_Censimento Punti Luce'!J44*'3_Calcolo Punteggio REn'!$C$7*'3_Calcolo Punteggio REn'!$C$6))/1000)</f>
        <v>0</v>
      </c>
    </row>
    <row r="45" spans="1:12" x14ac:dyDescent="0.25">
      <c r="A45" s="23">
        <v>42</v>
      </c>
      <c r="B45" s="69"/>
      <c r="C45" s="69"/>
      <c r="D45" s="69"/>
      <c r="E45" s="70"/>
      <c r="F45" s="66">
        <f t="shared" si="1"/>
        <v>0</v>
      </c>
      <c r="G45" s="66">
        <f>F45*'3_Calcolo Punteggio REn'!$C$5/1000</f>
        <v>0</v>
      </c>
      <c r="H45" s="69"/>
      <c r="I45" s="70"/>
      <c r="J45" s="66">
        <f t="shared" si="0"/>
        <v>0</v>
      </c>
      <c r="K45" s="69"/>
      <c r="L45" s="67">
        <f>IF(OR(K45="no",K45=""),J45*'3_Calcolo Punteggio REn'!$C$5/1000,((J45*('3_Calcolo Punteggio REn'!$C$5-'3_Calcolo Punteggio REn'!$C$6)+'2_Censimento Punti Luce'!J45*'3_Calcolo Punteggio REn'!$C$7*'3_Calcolo Punteggio REn'!$C$6))/1000)</f>
        <v>0</v>
      </c>
    </row>
    <row r="46" spans="1:12" x14ac:dyDescent="0.25">
      <c r="A46" s="23">
        <v>43</v>
      </c>
      <c r="B46" s="69"/>
      <c r="C46" s="69"/>
      <c r="D46" s="69"/>
      <c r="E46" s="70"/>
      <c r="F46" s="66">
        <f t="shared" si="1"/>
        <v>0</v>
      </c>
      <c r="G46" s="66">
        <f>F46*'3_Calcolo Punteggio REn'!$C$5/1000</f>
        <v>0</v>
      </c>
      <c r="H46" s="69"/>
      <c r="I46" s="70"/>
      <c r="J46" s="66">
        <f t="shared" si="0"/>
        <v>0</v>
      </c>
      <c r="K46" s="69"/>
      <c r="L46" s="67">
        <f>IF(OR(K46="no",K46=""),J46*'3_Calcolo Punteggio REn'!$C$5/1000,((J46*('3_Calcolo Punteggio REn'!$C$5-'3_Calcolo Punteggio REn'!$C$6)+'2_Censimento Punti Luce'!J46*'3_Calcolo Punteggio REn'!$C$7*'3_Calcolo Punteggio REn'!$C$6))/1000)</f>
        <v>0</v>
      </c>
    </row>
    <row r="47" spans="1:12" x14ac:dyDescent="0.25">
      <c r="A47" s="23">
        <v>44</v>
      </c>
      <c r="B47" s="69"/>
      <c r="C47" s="69"/>
      <c r="D47" s="69"/>
      <c r="E47" s="70"/>
      <c r="F47" s="66">
        <f t="shared" si="1"/>
        <v>0</v>
      </c>
      <c r="G47" s="66">
        <f>F47*'3_Calcolo Punteggio REn'!$C$5/1000</f>
        <v>0</v>
      </c>
      <c r="H47" s="69"/>
      <c r="I47" s="70"/>
      <c r="J47" s="66">
        <f t="shared" si="0"/>
        <v>0</v>
      </c>
      <c r="K47" s="69"/>
      <c r="L47" s="67">
        <f>IF(OR(K47="no",K47=""),J47*'3_Calcolo Punteggio REn'!$C$5/1000,((J47*('3_Calcolo Punteggio REn'!$C$5-'3_Calcolo Punteggio REn'!$C$6)+'2_Censimento Punti Luce'!J47*'3_Calcolo Punteggio REn'!$C$7*'3_Calcolo Punteggio REn'!$C$6))/1000)</f>
        <v>0</v>
      </c>
    </row>
    <row r="48" spans="1:12" x14ac:dyDescent="0.25">
      <c r="A48" s="23">
        <v>45</v>
      </c>
      <c r="B48" s="69"/>
      <c r="C48" s="69"/>
      <c r="D48" s="69"/>
      <c r="E48" s="70"/>
      <c r="F48" s="66">
        <f t="shared" si="1"/>
        <v>0</v>
      </c>
      <c r="G48" s="66">
        <f>F48*'3_Calcolo Punteggio REn'!$C$5/1000</f>
        <v>0</v>
      </c>
      <c r="H48" s="69"/>
      <c r="I48" s="70"/>
      <c r="J48" s="66">
        <f t="shared" si="0"/>
        <v>0</v>
      </c>
      <c r="K48" s="69"/>
      <c r="L48" s="67">
        <f>IF(OR(K48="no",K48=""),J48*'3_Calcolo Punteggio REn'!$C$5/1000,((J48*('3_Calcolo Punteggio REn'!$C$5-'3_Calcolo Punteggio REn'!$C$6)+'2_Censimento Punti Luce'!J48*'3_Calcolo Punteggio REn'!$C$7*'3_Calcolo Punteggio REn'!$C$6))/1000)</f>
        <v>0</v>
      </c>
    </row>
    <row r="49" spans="1:12" x14ac:dyDescent="0.25">
      <c r="A49" s="23">
        <v>46</v>
      </c>
      <c r="B49" s="69"/>
      <c r="C49" s="69"/>
      <c r="D49" s="69"/>
      <c r="E49" s="70"/>
      <c r="F49" s="66">
        <f t="shared" si="1"/>
        <v>0</v>
      </c>
      <c r="G49" s="66">
        <f>F49*'3_Calcolo Punteggio REn'!$C$5/1000</f>
        <v>0</v>
      </c>
      <c r="H49" s="69"/>
      <c r="I49" s="70"/>
      <c r="J49" s="66">
        <f t="shared" si="0"/>
        <v>0</v>
      </c>
      <c r="K49" s="69"/>
      <c r="L49" s="67">
        <f>IF(OR(K49="no",K49=""),J49*'3_Calcolo Punteggio REn'!$C$5/1000,((J49*('3_Calcolo Punteggio REn'!$C$5-'3_Calcolo Punteggio REn'!$C$6)+'2_Censimento Punti Luce'!J49*'3_Calcolo Punteggio REn'!$C$7*'3_Calcolo Punteggio REn'!$C$6))/1000)</f>
        <v>0</v>
      </c>
    </row>
    <row r="50" spans="1:12" x14ac:dyDescent="0.25">
      <c r="A50" s="23">
        <v>47</v>
      </c>
      <c r="B50" s="69"/>
      <c r="C50" s="69"/>
      <c r="D50" s="69"/>
      <c r="E50" s="70"/>
      <c r="F50" s="66">
        <f t="shared" si="1"/>
        <v>0</v>
      </c>
      <c r="G50" s="66">
        <f>F50*'3_Calcolo Punteggio REn'!$C$5/1000</f>
        <v>0</v>
      </c>
      <c r="H50" s="69"/>
      <c r="I50" s="70"/>
      <c r="J50" s="66">
        <f t="shared" si="0"/>
        <v>0</v>
      </c>
      <c r="K50" s="69"/>
      <c r="L50" s="67">
        <f>IF(OR(K50="no",K50=""),J50*'3_Calcolo Punteggio REn'!$C$5/1000,((J50*('3_Calcolo Punteggio REn'!$C$5-'3_Calcolo Punteggio REn'!$C$6)+'2_Censimento Punti Luce'!J50*'3_Calcolo Punteggio REn'!$C$7*'3_Calcolo Punteggio REn'!$C$6))/1000)</f>
        <v>0</v>
      </c>
    </row>
    <row r="51" spans="1:12" x14ac:dyDescent="0.25">
      <c r="A51" s="23">
        <v>48</v>
      </c>
      <c r="B51" s="69"/>
      <c r="C51" s="69"/>
      <c r="D51" s="69"/>
      <c r="E51" s="70"/>
      <c r="F51" s="66">
        <f t="shared" si="1"/>
        <v>0</v>
      </c>
      <c r="G51" s="66">
        <f>F51*'3_Calcolo Punteggio REn'!$C$5/1000</f>
        <v>0</v>
      </c>
      <c r="H51" s="69"/>
      <c r="I51" s="70"/>
      <c r="J51" s="66">
        <f t="shared" si="0"/>
        <v>0</v>
      </c>
      <c r="K51" s="69"/>
      <c r="L51" s="67">
        <f>IF(OR(K51="no",K51=""),J51*'3_Calcolo Punteggio REn'!$C$5/1000,((J51*('3_Calcolo Punteggio REn'!$C$5-'3_Calcolo Punteggio REn'!$C$6)+'2_Censimento Punti Luce'!J51*'3_Calcolo Punteggio REn'!$C$7*'3_Calcolo Punteggio REn'!$C$6))/1000)</f>
        <v>0</v>
      </c>
    </row>
    <row r="52" spans="1:12" x14ac:dyDescent="0.25">
      <c r="A52" s="23">
        <v>49</v>
      </c>
      <c r="B52" s="69"/>
      <c r="C52" s="69"/>
      <c r="D52" s="69"/>
      <c r="E52" s="70"/>
      <c r="F52" s="66">
        <f t="shared" si="1"/>
        <v>0</v>
      </c>
      <c r="G52" s="66">
        <f>F52*'3_Calcolo Punteggio REn'!$C$5/1000</f>
        <v>0</v>
      </c>
      <c r="H52" s="69"/>
      <c r="I52" s="70"/>
      <c r="J52" s="66">
        <f t="shared" si="0"/>
        <v>0</v>
      </c>
      <c r="K52" s="69"/>
      <c r="L52" s="67">
        <f>IF(OR(K52="no",K52=""),J52*'3_Calcolo Punteggio REn'!$C$5/1000,((J52*('3_Calcolo Punteggio REn'!$C$5-'3_Calcolo Punteggio REn'!$C$6)+'2_Censimento Punti Luce'!J52*'3_Calcolo Punteggio REn'!$C$7*'3_Calcolo Punteggio REn'!$C$6))/1000)</f>
        <v>0</v>
      </c>
    </row>
    <row r="53" spans="1:12" x14ac:dyDescent="0.25">
      <c r="A53" s="23">
        <v>50</v>
      </c>
      <c r="B53" s="69"/>
      <c r="C53" s="69"/>
      <c r="D53" s="69"/>
      <c r="E53" s="70"/>
      <c r="F53" s="66">
        <f t="shared" si="1"/>
        <v>0</v>
      </c>
      <c r="G53" s="66">
        <f>F53*'3_Calcolo Punteggio REn'!$C$5/1000</f>
        <v>0</v>
      </c>
      <c r="H53" s="69"/>
      <c r="I53" s="70"/>
      <c r="J53" s="66">
        <f t="shared" si="0"/>
        <v>0</v>
      </c>
      <c r="K53" s="69"/>
      <c r="L53" s="67">
        <f>IF(OR(K53="no",K53=""),J53*'3_Calcolo Punteggio REn'!$C$5/1000,((J53*('3_Calcolo Punteggio REn'!$C$5-'3_Calcolo Punteggio REn'!$C$6)+'2_Censimento Punti Luce'!J53*'3_Calcolo Punteggio REn'!$C$7*'3_Calcolo Punteggio REn'!$C$6))/1000)</f>
        <v>0</v>
      </c>
    </row>
    <row r="54" spans="1:12" x14ac:dyDescent="0.25">
      <c r="A54" s="23">
        <v>51</v>
      </c>
      <c r="B54" s="69"/>
      <c r="C54" s="69"/>
      <c r="D54" s="69"/>
      <c r="E54" s="70"/>
      <c r="F54" s="66">
        <f t="shared" si="1"/>
        <v>0</v>
      </c>
      <c r="G54" s="66">
        <f>F54*'3_Calcolo Punteggio REn'!$C$5/1000</f>
        <v>0</v>
      </c>
      <c r="H54" s="69"/>
      <c r="I54" s="70"/>
      <c r="J54" s="66">
        <f t="shared" si="0"/>
        <v>0</v>
      </c>
      <c r="K54" s="69"/>
      <c r="L54" s="67">
        <f>IF(OR(K54="no",K54=""),J54*'3_Calcolo Punteggio REn'!$C$5/1000,((J54*('3_Calcolo Punteggio REn'!$C$5-'3_Calcolo Punteggio REn'!$C$6)+'2_Censimento Punti Luce'!J54*'3_Calcolo Punteggio REn'!$C$7*'3_Calcolo Punteggio REn'!$C$6))/1000)</f>
        <v>0</v>
      </c>
    </row>
    <row r="55" spans="1:12" x14ac:dyDescent="0.25">
      <c r="A55" s="23">
        <v>52</v>
      </c>
      <c r="B55" s="69"/>
      <c r="C55" s="69"/>
      <c r="D55" s="69"/>
      <c r="E55" s="70"/>
      <c r="F55" s="66">
        <f t="shared" si="1"/>
        <v>0</v>
      </c>
      <c r="G55" s="66">
        <f>F55*'3_Calcolo Punteggio REn'!$C$5/1000</f>
        <v>0</v>
      </c>
      <c r="H55" s="69"/>
      <c r="I55" s="70"/>
      <c r="J55" s="66">
        <f t="shared" si="0"/>
        <v>0</v>
      </c>
      <c r="K55" s="69"/>
      <c r="L55" s="67">
        <f>IF(OR(K55="no",K55=""),J55*'3_Calcolo Punteggio REn'!$C$5/1000,((J55*('3_Calcolo Punteggio REn'!$C$5-'3_Calcolo Punteggio REn'!$C$6)+'2_Censimento Punti Luce'!J55*'3_Calcolo Punteggio REn'!$C$7*'3_Calcolo Punteggio REn'!$C$6))/1000)</f>
        <v>0</v>
      </c>
    </row>
    <row r="56" spans="1:12" x14ac:dyDescent="0.25">
      <c r="A56" s="23">
        <v>53</v>
      </c>
      <c r="B56" s="69"/>
      <c r="C56" s="69"/>
      <c r="D56" s="69"/>
      <c r="E56" s="70"/>
      <c r="F56" s="66">
        <f t="shared" si="1"/>
        <v>0</v>
      </c>
      <c r="G56" s="66">
        <f>F56*'3_Calcolo Punteggio REn'!$C$5/1000</f>
        <v>0</v>
      </c>
      <c r="H56" s="69"/>
      <c r="I56" s="70"/>
      <c r="J56" s="66">
        <f t="shared" si="0"/>
        <v>0</v>
      </c>
      <c r="K56" s="69"/>
      <c r="L56" s="67">
        <f>IF(OR(K56="no",K56=""),J56*'3_Calcolo Punteggio REn'!$C$5/1000,((J56*('3_Calcolo Punteggio REn'!$C$5-'3_Calcolo Punteggio REn'!$C$6)+'2_Censimento Punti Luce'!J56*'3_Calcolo Punteggio REn'!$C$7*'3_Calcolo Punteggio REn'!$C$6))/1000)</f>
        <v>0</v>
      </c>
    </row>
    <row r="57" spans="1:12" x14ac:dyDescent="0.25">
      <c r="A57" s="23">
        <v>54</v>
      </c>
      <c r="B57" s="69"/>
      <c r="C57" s="69"/>
      <c r="D57" s="69"/>
      <c r="E57" s="70"/>
      <c r="F57" s="66">
        <f t="shared" si="1"/>
        <v>0</v>
      </c>
      <c r="G57" s="66">
        <f>F57*'3_Calcolo Punteggio REn'!$C$5/1000</f>
        <v>0</v>
      </c>
      <c r="H57" s="69"/>
      <c r="I57" s="70"/>
      <c r="J57" s="66">
        <f t="shared" si="0"/>
        <v>0</v>
      </c>
      <c r="K57" s="69"/>
      <c r="L57" s="67">
        <f>IF(OR(K57="no",K57=""),J57*'3_Calcolo Punteggio REn'!$C$5/1000,((J57*('3_Calcolo Punteggio REn'!$C$5-'3_Calcolo Punteggio REn'!$C$6)+'2_Censimento Punti Luce'!J57*'3_Calcolo Punteggio REn'!$C$7*'3_Calcolo Punteggio REn'!$C$6))/1000)</f>
        <v>0</v>
      </c>
    </row>
    <row r="58" spans="1:12" x14ac:dyDescent="0.25">
      <c r="A58" s="23">
        <v>55</v>
      </c>
      <c r="B58" s="69"/>
      <c r="C58" s="69"/>
      <c r="D58" s="69"/>
      <c r="E58" s="70"/>
      <c r="F58" s="66">
        <f t="shared" si="1"/>
        <v>0</v>
      </c>
      <c r="G58" s="66">
        <f>F58*'3_Calcolo Punteggio REn'!$C$5/1000</f>
        <v>0</v>
      </c>
      <c r="H58" s="69"/>
      <c r="I58" s="70"/>
      <c r="J58" s="66">
        <f t="shared" si="0"/>
        <v>0</v>
      </c>
      <c r="K58" s="69"/>
      <c r="L58" s="67">
        <f>IF(OR(K58="no",K58=""),J58*'3_Calcolo Punteggio REn'!$C$5/1000,((J58*('3_Calcolo Punteggio REn'!$C$5-'3_Calcolo Punteggio REn'!$C$6)+'2_Censimento Punti Luce'!J58*'3_Calcolo Punteggio REn'!$C$7*'3_Calcolo Punteggio REn'!$C$6))/1000)</f>
        <v>0</v>
      </c>
    </row>
    <row r="59" spans="1:12" x14ac:dyDescent="0.25">
      <c r="A59" s="23">
        <v>56</v>
      </c>
      <c r="B59" s="69"/>
      <c r="C59" s="69"/>
      <c r="D59" s="69"/>
      <c r="E59" s="70"/>
      <c r="F59" s="66">
        <f t="shared" si="1"/>
        <v>0</v>
      </c>
      <c r="G59" s="66">
        <f>F59*'3_Calcolo Punteggio REn'!$C$5/1000</f>
        <v>0</v>
      </c>
      <c r="H59" s="69"/>
      <c r="I59" s="70"/>
      <c r="J59" s="66">
        <f t="shared" si="0"/>
        <v>0</v>
      </c>
      <c r="K59" s="69"/>
      <c r="L59" s="67">
        <f>IF(OR(K59="no",K59=""),J59*'3_Calcolo Punteggio REn'!$C$5/1000,((J59*('3_Calcolo Punteggio REn'!$C$5-'3_Calcolo Punteggio REn'!$C$6)+'2_Censimento Punti Luce'!J59*'3_Calcolo Punteggio REn'!$C$7*'3_Calcolo Punteggio REn'!$C$6))/1000)</f>
        <v>0</v>
      </c>
    </row>
    <row r="60" spans="1:12" x14ac:dyDescent="0.25">
      <c r="A60" s="23">
        <v>57</v>
      </c>
      <c r="B60" s="69"/>
      <c r="C60" s="69"/>
      <c r="D60" s="69"/>
      <c r="E60" s="70"/>
      <c r="F60" s="66">
        <f t="shared" si="1"/>
        <v>0</v>
      </c>
      <c r="G60" s="66">
        <f>F60*'3_Calcolo Punteggio REn'!$C$5/1000</f>
        <v>0</v>
      </c>
      <c r="H60" s="69"/>
      <c r="I60" s="70"/>
      <c r="J60" s="66">
        <f t="shared" si="0"/>
        <v>0</v>
      </c>
      <c r="K60" s="69"/>
      <c r="L60" s="67">
        <f>IF(OR(K60="no",K60=""),J60*'3_Calcolo Punteggio REn'!$C$5/1000,((J60*('3_Calcolo Punteggio REn'!$C$5-'3_Calcolo Punteggio REn'!$C$6)+'2_Censimento Punti Luce'!J60*'3_Calcolo Punteggio REn'!$C$7*'3_Calcolo Punteggio REn'!$C$6))/1000)</f>
        <v>0</v>
      </c>
    </row>
    <row r="61" spans="1:12" x14ac:dyDescent="0.25">
      <c r="A61" s="23">
        <v>58</v>
      </c>
      <c r="B61" s="69"/>
      <c r="C61" s="69"/>
      <c r="D61" s="69"/>
      <c r="E61" s="70"/>
      <c r="F61" s="66">
        <f t="shared" si="1"/>
        <v>0</v>
      </c>
      <c r="G61" s="66">
        <f>F61*'3_Calcolo Punteggio REn'!$C$5/1000</f>
        <v>0</v>
      </c>
      <c r="H61" s="69"/>
      <c r="I61" s="70"/>
      <c r="J61" s="66">
        <f t="shared" si="0"/>
        <v>0</v>
      </c>
      <c r="K61" s="69"/>
      <c r="L61" s="67">
        <f>IF(OR(K61="no",K61=""),J61*'3_Calcolo Punteggio REn'!$C$5/1000,((J61*('3_Calcolo Punteggio REn'!$C$5-'3_Calcolo Punteggio REn'!$C$6)+'2_Censimento Punti Luce'!J61*'3_Calcolo Punteggio REn'!$C$7*'3_Calcolo Punteggio REn'!$C$6))/1000)</f>
        <v>0</v>
      </c>
    </row>
    <row r="62" spans="1:12" x14ac:dyDescent="0.25">
      <c r="A62" s="23">
        <v>59</v>
      </c>
      <c r="B62" s="69"/>
      <c r="C62" s="69"/>
      <c r="D62" s="69"/>
      <c r="E62" s="70"/>
      <c r="F62" s="66">
        <f t="shared" si="1"/>
        <v>0</v>
      </c>
      <c r="G62" s="66">
        <f>F62*'3_Calcolo Punteggio REn'!$C$5/1000</f>
        <v>0</v>
      </c>
      <c r="H62" s="69"/>
      <c r="I62" s="70"/>
      <c r="J62" s="66">
        <f t="shared" si="0"/>
        <v>0</v>
      </c>
      <c r="K62" s="69"/>
      <c r="L62" s="67">
        <f>IF(OR(K62="no",K62=""),J62*'3_Calcolo Punteggio REn'!$C$5/1000,((J62*('3_Calcolo Punteggio REn'!$C$5-'3_Calcolo Punteggio REn'!$C$6)+'2_Censimento Punti Luce'!J62*'3_Calcolo Punteggio REn'!$C$7*'3_Calcolo Punteggio REn'!$C$6))/1000)</f>
        <v>0</v>
      </c>
    </row>
    <row r="63" spans="1:12" x14ac:dyDescent="0.25">
      <c r="A63" s="23">
        <v>60</v>
      </c>
      <c r="B63" s="69"/>
      <c r="C63" s="69"/>
      <c r="D63" s="69"/>
      <c r="E63" s="70"/>
      <c r="F63" s="66">
        <f t="shared" si="1"/>
        <v>0</v>
      </c>
      <c r="G63" s="66">
        <f>F63*'3_Calcolo Punteggio REn'!$C$5/1000</f>
        <v>0</v>
      </c>
      <c r="H63" s="69"/>
      <c r="I63" s="70"/>
      <c r="J63" s="66">
        <f t="shared" si="0"/>
        <v>0</v>
      </c>
      <c r="K63" s="69"/>
      <c r="L63" s="67">
        <f>IF(OR(K63="no",K63=""),J63*'3_Calcolo Punteggio REn'!$C$5/1000,((J63*('3_Calcolo Punteggio REn'!$C$5-'3_Calcolo Punteggio REn'!$C$6)+'2_Censimento Punti Luce'!J63*'3_Calcolo Punteggio REn'!$C$7*'3_Calcolo Punteggio REn'!$C$6))/1000)</f>
        <v>0</v>
      </c>
    </row>
    <row r="64" spans="1:12" x14ac:dyDescent="0.25">
      <c r="A64" s="23">
        <v>61</v>
      </c>
      <c r="B64" s="69"/>
      <c r="C64" s="69"/>
      <c r="D64" s="69"/>
      <c r="E64" s="70"/>
      <c r="F64" s="66">
        <f t="shared" si="1"/>
        <v>0</v>
      </c>
      <c r="G64" s="66">
        <f>F64*'3_Calcolo Punteggio REn'!$C$5/1000</f>
        <v>0</v>
      </c>
      <c r="H64" s="69"/>
      <c r="I64" s="70"/>
      <c r="J64" s="66">
        <f t="shared" si="0"/>
        <v>0</v>
      </c>
      <c r="K64" s="69"/>
      <c r="L64" s="67">
        <f>IF(OR(K64="no",K64=""),J64*'3_Calcolo Punteggio REn'!$C$5/1000,((J64*('3_Calcolo Punteggio REn'!$C$5-'3_Calcolo Punteggio REn'!$C$6)+'2_Censimento Punti Luce'!J64*'3_Calcolo Punteggio REn'!$C$7*'3_Calcolo Punteggio REn'!$C$6))/1000)</f>
        <v>0</v>
      </c>
    </row>
    <row r="65" spans="1:12" x14ac:dyDescent="0.25">
      <c r="A65" s="23">
        <v>62</v>
      </c>
      <c r="B65" s="69"/>
      <c r="C65" s="69"/>
      <c r="D65" s="69"/>
      <c r="E65" s="70"/>
      <c r="F65" s="66">
        <f t="shared" si="1"/>
        <v>0</v>
      </c>
      <c r="G65" s="66">
        <f>F65*'3_Calcolo Punteggio REn'!$C$5/1000</f>
        <v>0</v>
      </c>
      <c r="H65" s="69"/>
      <c r="I65" s="70"/>
      <c r="J65" s="66">
        <f t="shared" si="0"/>
        <v>0</v>
      </c>
      <c r="K65" s="69"/>
      <c r="L65" s="67">
        <f>IF(OR(K65="no",K65=""),J65*'3_Calcolo Punteggio REn'!$C$5/1000,((J65*('3_Calcolo Punteggio REn'!$C$5-'3_Calcolo Punteggio REn'!$C$6)+'2_Censimento Punti Luce'!J65*'3_Calcolo Punteggio REn'!$C$7*'3_Calcolo Punteggio REn'!$C$6))/1000)</f>
        <v>0</v>
      </c>
    </row>
    <row r="66" spans="1:12" x14ac:dyDescent="0.25">
      <c r="A66" s="23">
        <v>63</v>
      </c>
      <c r="B66" s="69"/>
      <c r="C66" s="69"/>
      <c r="D66" s="69"/>
      <c r="E66" s="70"/>
      <c r="F66" s="66">
        <f t="shared" si="1"/>
        <v>0</v>
      </c>
      <c r="G66" s="66">
        <f>F66*'3_Calcolo Punteggio REn'!$C$5/1000</f>
        <v>0</v>
      </c>
      <c r="H66" s="69"/>
      <c r="I66" s="70"/>
      <c r="J66" s="66">
        <f t="shared" si="0"/>
        <v>0</v>
      </c>
      <c r="K66" s="69"/>
      <c r="L66" s="67">
        <f>IF(OR(K66="no",K66=""),J66*'3_Calcolo Punteggio REn'!$C$5/1000,((J66*('3_Calcolo Punteggio REn'!$C$5-'3_Calcolo Punteggio REn'!$C$6)+'2_Censimento Punti Luce'!J66*'3_Calcolo Punteggio REn'!$C$7*'3_Calcolo Punteggio REn'!$C$6))/1000)</f>
        <v>0</v>
      </c>
    </row>
    <row r="67" spans="1:12" x14ac:dyDescent="0.25">
      <c r="A67" s="23">
        <v>64</v>
      </c>
      <c r="B67" s="69"/>
      <c r="C67" s="69"/>
      <c r="D67" s="69"/>
      <c r="E67" s="70"/>
      <c r="F67" s="66">
        <f t="shared" si="1"/>
        <v>0</v>
      </c>
      <c r="G67" s="66">
        <f>F67*'3_Calcolo Punteggio REn'!$C$5/1000</f>
        <v>0</v>
      </c>
      <c r="H67" s="69"/>
      <c r="I67" s="70"/>
      <c r="J67" s="66">
        <f t="shared" si="0"/>
        <v>0</v>
      </c>
      <c r="K67" s="69"/>
      <c r="L67" s="67">
        <f>IF(OR(K67="no",K67=""),J67*'3_Calcolo Punteggio REn'!$C$5/1000,((J67*('3_Calcolo Punteggio REn'!$C$5-'3_Calcolo Punteggio REn'!$C$6)+'2_Censimento Punti Luce'!J67*'3_Calcolo Punteggio REn'!$C$7*'3_Calcolo Punteggio REn'!$C$6))/1000)</f>
        <v>0</v>
      </c>
    </row>
    <row r="68" spans="1:12" x14ac:dyDescent="0.25">
      <c r="A68" s="23">
        <v>65</v>
      </c>
      <c r="B68" s="69"/>
      <c r="C68" s="69"/>
      <c r="D68" s="69"/>
      <c r="E68" s="70"/>
      <c r="F68" s="66">
        <f t="shared" si="1"/>
        <v>0</v>
      </c>
      <c r="G68" s="66">
        <f>F68*'3_Calcolo Punteggio REn'!$C$5/1000</f>
        <v>0</v>
      </c>
      <c r="H68" s="69"/>
      <c r="I68" s="70"/>
      <c r="J68" s="66">
        <f t="shared" si="0"/>
        <v>0</v>
      </c>
      <c r="K68" s="69"/>
      <c r="L68" s="67">
        <f>IF(OR(K68="no",K68=""),J68*'3_Calcolo Punteggio REn'!$C$5/1000,((J68*('3_Calcolo Punteggio REn'!$C$5-'3_Calcolo Punteggio REn'!$C$6)+'2_Censimento Punti Luce'!J68*'3_Calcolo Punteggio REn'!$C$7*'3_Calcolo Punteggio REn'!$C$6))/1000)</f>
        <v>0</v>
      </c>
    </row>
    <row r="69" spans="1:12" x14ac:dyDescent="0.25">
      <c r="A69" s="23">
        <v>66</v>
      </c>
      <c r="B69" s="69"/>
      <c r="C69" s="69"/>
      <c r="D69" s="69"/>
      <c r="E69" s="70"/>
      <c r="F69" s="66">
        <f t="shared" si="1"/>
        <v>0</v>
      </c>
      <c r="G69" s="66">
        <f>F69*'3_Calcolo Punteggio REn'!$C$5/1000</f>
        <v>0</v>
      </c>
      <c r="H69" s="69"/>
      <c r="I69" s="70"/>
      <c r="J69" s="66">
        <f t="shared" ref="J69:J102" si="2">C69*I69</f>
        <v>0</v>
      </c>
      <c r="K69" s="69"/>
      <c r="L69" s="67">
        <f>IF(OR(K69="no",K69=""),J69*'3_Calcolo Punteggio REn'!$C$5/1000,((J69*('3_Calcolo Punteggio REn'!$C$5-'3_Calcolo Punteggio REn'!$C$6)+'2_Censimento Punti Luce'!J69*'3_Calcolo Punteggio REn'!$C$7*'3_Calcolo Punteggio REn'!$C$6))/1000)</f>
        <v>0</v>
      </c>
    </row>
    <row r="70" spans="1:12" x14ac:dyDescent="0.25">
      <c r="A70" s="23">
        <v>67</v>
      </c>
      <c r="B70" s="69"/>
      <c r="C70" s="69"/>
      <c r="D70" s="69"/>
      <c r="E70" s="70"/>
      <c r="F70" s="66">
        <f t="shared" si="1"/>
        <v>0</v>
      </c>
      <c r="G70" s="66">
        <f>F70*'3_Calcolo Punteggio REn'!$C$5/1000</f>
        <v>0</v>
      </c>
      <c r="H70" s="69"/>
      <c r="I70" s="70"/>
      <c r="J70" s="66">
        <f t="shared" si="2"/>
        <v>0</v>
      </c>
      <c r="K70" s="69"/>
      <c r="L70" s="67">
        <f>IF(OR(K70="no",K70=""),J70*'3_Calcolo Punteggio REn'!$C$5/1000,((J70*('3_Calcolo Punteggio REn'!$C$5-'3_Calcolo Punteggio REn'!$C$6)+'2_Censimento Punti Luce'!J70*'3_Calcolo Punteggio REn'!$C$7*'3_Calcolo Punteggio REn'!$C$6))/1000)</f>
        <v>0</v>
      </c>
    </row>
    <row r="71" spans="1:12" x14ac:dyDescent="0.25">
      <c r="A71" s="23">
        <v>68</v>
      </c>
      <c r="B71" s="69"/>
      <c r="C71" s="69"/>
      <c r="D71" s="69"/>
      <c r="E71" s="70"/>
      <c r="F71" s="66">
        <f t="shared" si="1"/>
        <v>0</v>
      </c>
      <c r="G71" s="66">
        <f>F71*'3_Calcolo Punteggio REn'!$C$5/1000</f>
        <v>0</v>
      </c>
      <c r="H71" s="69"/>
      <c r="I71" s="70"/>
      <c r="J71" s="66">
        <f t="shared" si="2"/>
        <v>0</v>
      </c>
      <c r="K71" s="69"/>
      <c r="L71" s="67">
        <f>IF(OR(K71="no",K71=""),J71*'3_Calcolo Punteggio REn'!$C$5/1000,((J71*('3_Calcolo Punteggio REn'!$C$5-'3_Calcolo Punteggio REn'!$C$6)+'2_Censimento Punti Luce'!J71*'3_Calcolo Punteggio REn'!$C$7*'3_Calcolo Punteggio REn'!$C$6))/1000)</f>
        <v>0</v>
      </c>
    </row>
    <row r="72" spans="1:12" x14ac:dyDescent="0.25">
      <c r="A72" s="23">
        <v>69</v>
      </c>
      <c r="B72" s="69"/>
      <c r="C72" s="69"/>
      <c r="D72" s="69"/>
      <c r="E72" s="70"/>
      <c r="F72" s="66">
        <f t="shared" ref="F72:F102" si="3">E72*C72</f>
        <v>0</v>
      </c>
      <c r="G72" s="66">
        <f>F72*'3_Calcolo Punteggio REn'!$C$5/1000</f>
        <v>0</v>
      </c>
      <c r="H72" s="69"/>
      <c r="I72" s="70"/>
      <c r="J72" s="66">
        <f t="shared" si="2"/>
        <v>0</v>
      </c>
      <c r="K72" s="69"/>
      <c r="L72" s="67">
        <f>IF(OR(K72="no",K72=""),J72*'3_Calcolo Punteggio REn'!$C$5/1000,((J72*('3_Calcolo Punteggio REn'!$C$5-'3_Calcolo Punteggio REn'!$C$6)+'2_Censimento Punti Luce'!J72*'3_Calcolo Punteggio REn'!$C$7*'3_Calcolo Punteggio REn'!$C$6))/1000)</f>
        <v>0</v>
      </c>
    </row>
    <row r="73" spans="1:12" x14ac:dyDescent="0.25">
      <c r="A73" s="23">
        <v>70</v>
      </c>
      <c r="B73" s="69"/>
      <c r="C73" s="69"/>
      <c r="D73" s="69"/>
      <c r="E73" s="70"/>
      <c r="F73" s="66">
        <f t="shared" si="3"/>
        <v>0</v>
      </c>
      <c r="G73" s="66">
        <f>F73*'3_Calcolo Punteggio REn'!$C$5/1000</f>
        <v>0</v>
      </c>
      <c r="H73" s="69"/>
      <c r="I73" s="70"/>
      <c r="J73" s="66">
        <f t="shared" si="2"/>
        <v>0</v>
      </c>
      <c r="K73" s="69"/>
      <c r="L73" s="67">
        <f>IF(OR(K73="no",K73=""),J73*'3_Calcolo Punteggio REn'!$C$5/1000,((J73*('3_Calcolo Punteggio REn'!$C$5-'3_Calcolo Punteggio REn'!$C$6)+'2_Censimento Punti Luce'!J73*'3_Calcolo Punteggio REn'!$C$7*'3_Calcolo Punteggio REn'!$C$6))/1000)</f>
        <v>0</v>
      </c>
    </row>
    <row r="74" spans="1:12" x14ac:dyDescent="0.25">
      <c r="A74" s="23">
        <v>71</v>
      </c>
      <c r="B74" s="69"/>
      <c r="C74" s="69"/>
      <c r="D74" s="69"/>
      <c r="E74" s="70"/>
      <c r="F74" s="66">
        <f t="shared" si="3"/>
        <v>0</v>
      </c>
      <c r="G74" s="66">
        <f>F74*'3_Calcolo Punteggio REn'!$C$5/1000</f>
        <v>0</v>
      </c>
      <c r="H74" s="69"/>
      <c r="I74" s="70"/>
      <c r="J74" s="66">
        <f t="shared" si="2"/>
        <v>0</v>
      </c>
      <c r="K74" s="69"/>
      <c r="L74" s="67">
        <f>IF(OR(K74="no",K74=""),J74*'3_Calcolo Punteggio REn'!$C$5/1000,((J74*('3_Calcolo Punteggio REn'!$C$5-'3_Calcolo Punteggio REn'!$C$6)+'2_Censimento Punti Luce'!J74*'3_Calcolo Punteggio REn'!$C$7*'3_Calcolo Punteggio REn'!$C$6))/1000)</f>
        <v>0</v>
      </c>
    </row>
    <row r="75" spans="1:12" x14ac:dyDescent="0.25">
      <c r="A75" s="23">
        <v>72</v>
      </c>
      <c r="B75" s="69"/>
      <c r="C75" s="69"/>
      <c r="D75" s="69"/>
      <c r="E75" s="70"/>
      <c r="F75" s="66">
        <f t="shared" si="3"/>
        <v>0</v>
      </c>
      <c r="G75" s="66">
        <f>F75*'3_Calcolo Punteggio REn'!$C$5/1000</f>
        <v>0</v>
      </c>
      <c r="H75" s="69"/>
      <c r="I75" s="70"/>
      <c r="J75" s="66">
        <f t="shared" si="2"/>
        <v>0</v>
      </c>
      <c r="K75" s="69"/>
      <c r="L75" s="67">
        <f>IF(OR(K75="no",K75=""),J75*'3_Calcolo Punteggio REn'!$C$5/1000,((J75*('3_Calcolo Punteggio REn'!$C$5-'3_Calcolo Punteggio REn'!$C$6)+'2_Censimento Punti Luce'!J75*'3_Calcolo Punteggio REn'!$C$7*'3_Calcolo Punteggio REn'!$C$6))/1000)</f>
        <v>0</v>
      </c>
    </row>
    <row r="76" spans="1:12" x14ac:dyDescent="0.25">
      <c r="A76" s="23">
        <v>73</v>
      </c>
      <c r="B76" s="69"/>
      <c r="C76" s="69"/>
      <c r="D76" s="69"/>
      <c r="E76" s="70"/>
      <c r="F76" s="66">
        <f t="shared" si="3"/>
        <v>0</v>
      </c>
      <c r="G76" s="66">
        <f>F76*'3_Calcolo Punteggio REn'!$C$5/1000</f>
        <v>0</v>
      </c>
      <c r="H76" s="69"/>
      <c r="I76" s="70"/>
      <c r="J76" s="66">
        <f t="shared" si="2"/>
        <v>0</v>
      </c>
      <c r="K76" s="69"/>
      <c r="L76" s="67">
        <f>IF(OR(K76="no",K76=""),J76*'3_Calcolo Punteggio REn'!$C$5/1000,((J76*('3_Calcolo Punteggio REn'!$C$5-'3_Calcolo Punteggio REn'!$C$6)+'2_Censimento Punti Luce'!J76*'3_Calcolo Punteggio REn'!$C$7*'3_Calcolo Punteggio REn'!$C$6))/1000)</f>
        <v>0</v>
      </c>
    </row>
    <row r="77" spans="1:12" x14ac:dyDescent="0.25">
      <c r="A77" s="23">
        <v>74</v>
      </c>
      <c r="B77" s="69"/>
      <c r="C77" s="69"/>
      <c r="D77" s="69"/>
      <c r="E77" s="70"/>
      <c r="F77" s="66">
        <f t="shared" si="3"/>
        <v>0</v>
      </c>
      <c r="G77" s="66">
        <f>F77*'3_Calcolo Punteggio REn'!$C$5/1000</f>
        <v>0</v>
      </c>
      <c r="H77" s="69"/>
      <c r="I77" s="70"/>
      <c r="J77" s="66">
        <f t="shared" si="2"/>
        <v>0</v>
      </c>
      <c r="K77" s="69"/>
      <c r="L77" s="67">
        <f>IF(OR(K77="no",K77=""),J77*'3_Calcolo Punteggio REn'!$C$5/1000,((J77*('3_Calcolo Punteggio REn'!$C$5-'3_Calcolo Punteggio REn'!$C$6)+'2_Censimento Punti Luce'!J77*'3_Calcolo Punteggio REn'!$C$7*'3_Calcolo Punteggio REn'!$C$6))/1000)</f>
        <v>0</v>
      </c>
    </row>
    <row r="78" spans="1:12" x14ac:dyDescent="0.25">
      <c r="A78" s="23">
        <v>75</v>
      </c>
      <c r="B78" s="69"/>
      <c r="C78" s="69"/>
      <c r="D78" s="69"/>
      <c r="E78" s="70"/>
      <c r="F78" s="66">
        <f t="shared" si="3"/>
        <v>0</v>
      </c>
      <c r="G78" s="66">
        <f>F78*'3_Calcolo Punteggio REn'!$C$5/1000</f>
        <v>0</v>
      </c>
      <c r="H78" s="69"/>
      <c r="I78" s="70"/>
      <c r="J78" s="66">
        <f t="shared" si="2"/>
        <v>0</v>
      </c>
      <c r="K78" s="69"/>
      <c r="L78" s="67">
        <f>IF(OR(K78="no",K78=""),J78*'3_Calcolo Punteggio REn'!$C$5/1000,((J78*('3_Calcolo Punteggio REn'!$C$5-'3_Calcolo Punteggio REn'!$C$6)+'2_Censimento Punti Luce'!J78*'3_Calcolo Punteggio REn'!$C$7*'3_Calcolo Punteggio REn'!$C$6))/1000)</f>
        <v>0</v>
      </c>
    </row>
    <row r="79" spans="1:12" x14ac:dyDescent="0.25">
      <c r="A79" s="23">
        <v>76</v>
      </c>
      <c r="B79" s="69"/>
      <c r="C79" s="69"/>
      <c r="D79" s="69"/>
      <c r="E79" s="70"/>
      <c r="F79" s="66">
        <f t="shared" si="3"/>
        <v>0</v>
      </c>
      <c r="G79" s="66">
        <f>F79*'3_Calcolo Punteggio REn'!$C$5/1000</f>
        <v>0</v>
      </c>
      <c r="H79" s="69"/>
      <c r="I79" s="70"/>
      <c r="J79" s="66">
        <f t="shared" si="2"/>
        <v>0</v>
      </c>
      <c r="K79" s="69"/>
      <c r="L79" s="67">
        <f>IF(OR(K79="no",K79=""),J79*'3_Calcolo Punteggio REn'!$C$5/1000,((J79*('3_Calcolo Punteggio REn'!$C$5-'3_Calcolo Punteggio REn'!$C$6)+'2_Censimento Punti Luce'!J79*'3_Calcolo Punteggio REn'!$C$7*'3_Calcolo Punteggio REn'!$C$6))/1000)</f>
        <v>0</v>
      </c>
    </row>
    <row r="80" spans="1:12" x14ac:dyDescent="0.25">
      <c r="A80" s="23">
        <v>77</v>
      </c>
      <c r="B80" s="69"/>
      <c r="C80" s="69"/>
      <c r="D80" s="69"/>
      <c r="E80" s="70"/>
      <c r="F80" s="66">
        <f t="shared" si="3"/>
        <v>0</v>
      </c>
      <c r="G80" s="66">
        <f>F80*'3_Calcolo Punteggio REn'!$C$5/1000</f>
        <v>0</v>
      </c>
      <c r="H80" s="69"/>
      <c r="I80" s="70"/>
      <c r="J80" s="66">
        <f t="shared" si="2"/>
        <v>0</v>
      </c>
      <c r="K80" s="69"/>
      <c r="L80" s="67">
        <f>IF(OR(K80="no",K80=""),J80*'3_Calcolo Punteggio REn'!$C$5/1000,((J80*('3_Calcolo Punteggio REn'!$C$5-'3_Calcolo Punteggio REn'!$C$6)+'2_Censimento Punti Luce'!J80*'3_Calcolo Punteggio REn'!$C$7*'3_Calcolo Punteggio REn'!$C$6))/1000)</f>
        <v>0</v>
      </c>
    </row>
    <row r="81" spans="1:12" x14ac:dyDescent="0.25">
      <c r="A81" s="23">
        <v>78</v>
      </c>
      <c r="B81" s="69"/>
      <c r="C81" s="69"/>
      <c r="D81" s="69"/>
      <c r="E81" s="70"/>
      <c r="F81" s="66">
        <f t="shared" si="3"/>
        <v>0</v>
      </c>
      <c r="G81" s="66">
        <f>F81*'3_Calcolo Punteggio REn'!$C$5/1000</f>
        <v>0</v>
      </c>
      <c r="H81" s="69"/>
      <c r="I81" s="70"/>
      <c r="J81" s="66">
        <f t="shared" si="2"/>
        <v>0</v>
      </c>
      <c r="K81" s="69"/>
      <c r="L81" s="67">
        <f>IF(OR(K81="no",K81=""),J81*'3_Calcolo Punteggio REn'!$C$5/1000,((J81*('3_Calcolo Punteggio REn'!$C$5-'3_Calcolo Punteggio REn'!$C$6)+'2_Censimento Punti Luce'!J81*'3_Calcolo Punteggio REn'!$C$7*'3_Calcolo Punteggio REn'!$C$6))/1000)</f>
        <v>0</v>
      </c>
    </row>
    <row r="82" spans="1:12" x14ac:dyDescent="0.25">
      <c r="A82" s="23">
        <v>79</v>
      </c>
      <c r="B82" s="69"/>
      <c r="C82" s="69"/>
      <c r="D82" s="69"/>
      <c r="E82" s="70"/>
      <c r="F82" s="66">
        <f t="shared" si="3"/>
        <v>0</v>
      </c>
      <c r="G82" s="66">
        <f>F82*'3_Calcolo Punteggio REn'!$C$5/1000</f>
        <v>0</v>
      </c>
      <c r="H82" s="69"/>
      <c r="I82" s="70"/>
      <c r="J82" s="66">
        <f t="shared" si="2"/>
        <v>0</v>
      </c>
      <c r="K82" s="69"/>
      <c r="L82" s="67">
        <f>IF(OR(K82="no",K82=""),J82*'3_Calcolo Punteggio REn'!$C$5/1000,((J82*('3_Calcolo Punteggio REn'!$C$5-'3_Calcolo Punteggio REn'!$C$6)+'2_Censimento Punti Luce'!J82*'3_Calcolo Punteggio REn'!$C$7*'3_Calcolo Punteggio REn'!$C$6))/1000)</f>
        <v>0</v>
      </c>
    </row>
    <row r="83" spans="1:12" x14ac:dyDescent="0.25">
      <c r="A83" s="23">
        <v>80</v>
      </c>
      <c r="B83" s="69"/>
      <c r="C83" s="69"/>
      <c r="D83" s="69"/>
      <c r="E83" s="70"/>
      <c r="F83" s="66">
        <f t="shared" si="3"/>
        <v>0</v>
      </c>
      <c r="G83" s="66">
        <f>F83*'3_Calcolo Punteggio REn'!$C$5/1000</f>
        <v>0</v>
      </c>
      <c r="H83" s="69"/>
      <c r="I83" s="70"/>
      <c r="J83" s="66">
        <f t="shared" si="2"/>
        <v>0</v>
      </c>
      <c r="K83" s="69"/>
      <c r="L83" s="67">
        <f>IF(OR(K83="no",K83=""),J83*'3_Calcolo Punteggio REn'!$C$5/1000,((J83*('3_Calcolo Punteggio REn'!$C$5-'3_Calcolo Punteggio REn'!$C$6)+'2_Censimento Punti Luce'!J83*'3_Calcolo Punteggio REn'!$C$7*'3_Calcolo Punteggio REn'!$C$6))/1000)</f>
        <v>0</v>
      </c>
    </row>
    <row r="84" spans="1:12" x14ac:dyDescent="0.25">
      <c r="A84" s="23">
        <v>81</v>
      </c>
      <c r="B84" s="69"/>
      <c r="C84" s="69"/>
      <c r="D84" s="69"/>
      <c r="E84" s="70"/>
      <c r="F84" s="66">
        <f t="shared" si="3"/>
        <v>0</v>
      </c>
      <c r="G84" s="66">
        <f>F84*'3_Calcolo Punteggio REn'!$C$5/1000</f>
        <v>0</v>
      </c>
      <c r="H84" s="69"/>
      <c r="I84" s="70"/>
      <c r="J84" s="66">
        <f t="shared" si="2"/>
        <v>0</v>
      </c>
      <c r="K84" s="69"/>
      <c r="L84" s="67">
        <f>IF(OR(K84="no",K84=""),J84*'3_Calcolo Punteggio REn'!$C$5/1000,((J84*('3_Calcolo Punteggio REn'!$C$5-'3_Calcolo Punteggio REn'!$C$6)+'2_Censimento Punti Luce'!J84*'3_Calcolo Punteggio REn'!$C$7*'3_Calcolo Punteggio REn'!$C$6))/1000)</f>
        <v>0</v>
      </c>
    </row>
    <row r="85" spans="1:12" x14ac:dyDescent="0.25">
      <c r="A85" s="23">
        <v>82</v>
      </c>
      <c r="B85" s="69"/>
      <c r="C85" s="69"/>
      <c r="D85" s="69"/>
      <c r="E85" s="70"/>
      <c r="F85" s="66">
        <f t="shared" si="3"/>
        <v>0</v>
      </c>
      <c r="G85" s="66">
        <f>F85*'3_Calcolo Punteggio REn'!$C$5/1000</f>
        <v>0</v>
      </c>
      <c r="H85" s="69"/>
      <c r="I85" s="70"/>
      <c r="J85" s="66">
        <f t="shared" si="2"/>
        <v>0</v>
      </c>
      <c r="K85" s="69"/>
      <c r="L85" s="67">
        <f>IF(OR(K85="no",K85=""),J85*'3_Calcolo Punteggio REn'!$C$5/1000,((J85*('3_Calcolo Punteggio REn'!$C$5-'3_Calcolo Punteggio REn'!$C$6)+'2_Censimento Punti Luce'!J85*'3_Calcolo Punteggio REn'!$C$7*'3_Calcolo Punteggio REn'!$C$6))/1000)</f>
        <v>0</v>
      </c>
    </row>
    <row r="86" spans="1:12" x14ac:dyDescent="0.25">
      <c r="A86" s="23">
        <v>83</v>
      </c>
      <c r="B86" s="69"/>
      <c r="C86" s="69"/>
      <c r="D86" s="69"/>
      <c r="E86" s="70"/>
      <c r="F86" s="66">
        <f t="shared" si="3"/>
        <v>0</v>
      </c>
      <c r="G86" s="66">
        <f>F86*'3_Calcolo Punteggio REn'!$C$5/1000</f>
        <v>0</v>
      </c>
      <c r="H86" s="69"/>
      <c r="I86" s="70"/>
      <c r="J86" s="66">
        <f t="shared" si="2"/>
        <v>0</v>
      </c>
      <c r="K86" s="69"/>
      <c r="L86" s="67">
        <f>IF(OR(K86="no",K86=""),J86*'3_Calcolo Punteggio REn'!$C$5/1000,((J86*('3_Calcolo Punteggio REn'!$C$5-'3_Calcolo Punteggio REn'!$C$6)+'2_Censimento Punti Luce'!J86*'3_Calcolo Punteggio REn'!$C$7*'3_Calcolo Punteggio REn'!$C$6))/1000)</f>
        <v>0</v>
      </c>
    </row>
    <row r="87" spans="1:12" x14ac:dyDescent="0.25">
      <c r="A87" s="23">
        <v>84</v>
      </c>
      <c r="B87" s="69"/>
      <c r="C87" s="69"/>
      <c r="D87" s="69"/>
      <c r="E87" s="70"/>
      <c r="F87" s="66">
        <f t="shared" si="3"/>
        <v>0</v>
      </c>
      <c r="G87" s="66">
        <f>F87*'3_Calcolo Punteggio REn'!$C$5/1000</f>
        <v>0</v>
      </c>
      <c r="H87" s="69"/>
      <c r="I87" s="70"/>
      <c r="J87" s="66">
        <f t="shared" si="2"/>
        <v>0</v>
      </c>
      <c r="K87" s="69"/>
      <c r="L87" s="67">
        <f>IF(OR(K87="no",K87=""),J87*'3_Calcolo Punteggio REn'!$C$5/1000,((J87*('3_Calcolo Punteggio REn'!$C$5-'3_Calcolo Punteggio REn'!$C$6)+'2_Censimento Punti Luce'!J87*'3_Calcolo Punteggio REn'!$C$7*'3_Calcolo Punteggio REn'!$C$6))/1000)</f>
        <v>0</v>
      </c>
    </row>
    <row r="88" spans="1:12" x14ac:dyDescent="0.25">
      <c r="A88" s="23">
        <v>85</v>
      </c>
      <c r="B88" s="69"/>
      <c r="C88" s="69"/>
      <c r="D88" s="69"/>
      <c r="E88" s="70"/>
      <c r="F88" s="66">
        <f t="shared" si="3"/>
        <v>0</v>
      </c>
      <c r="G88" s="66">
        <f>F88*'3_Calcolo Punteggio REn'!$C$5/1000</f>
        <v>0</v>
      </c>
      <c r="H88" s="69"/>
      <c r="I88" s="70"/>
      <c r="J88" s="66">
        <f t="shared" si="2"/>
        <v>0</v>
      </c>
      <c r="K88" s="69"/>
      <c r="L88" s="67">
        <f>IF(OR(K88="no",K88=""),J88*'3_Calcolo Punteggio REn'!$C$5/1000,((J88*('3_Calcolo Punteggio REn'!$C$5-'3_Calcolo Punteggio REn'!$C$6)+'2_Censimento Punti Luce'!J88*'3_Calcolo Punteggio REn'!$C$7*'3_Calcolo Punteggio REn'!$C$6))/1000)</f>
        <v>0</v>
      </c>
    </row>
    <row r="89" spans="1:12" x14ac:dyDescent="0.25">
      <c r="A89" s="23">
        <v>86</v>
      </c>
      <c r="B89" s="69"/>
      <c r="C89" s="69"/>
      <c r="D89" s="69"/>
      <c r="E89" s="70"/>
      <c r="F89" s="66">
        <f t="shared" si="3"/>
        <v>0</v>
      </c>
      <c r="G89" s="66">
        <f>F89*'3_Calcolo Punteggio REn'!$C$5/1000</f>
        <v>0</v>
      </c>
      <c r="H89" s="69"/>
      <c r="I89" s="70"/>
      <c r="J89" s="66">
        <f t="shared" si="2"/>
        <v>0</v>
      </c>
      <c r="K89" s="69"/>
      <c r="L89" s="67">
        <f>IF(OR(K89="no",K89=""),J89*'3_Calcolo Punteggio REn'!$C$5/1000,((J89*('3_Calcolo Punteggio REn'!$C$5-'3_Calcolo Punteggio REn'!$C$6)+'2_Censimento Punti Luce'!J89*'3_Calcolo Punteggio REn'!$C$7*'3_Calcolo Punteggio REn'!$C$6))/1000)</f>
        <v>0</v>
      </c>
    </row>
    <row r="90" spans="1:12" x14ac:dyDescent="0.25">
      <c r="A90" s="23">
        <v>87</v>
      </c>
      <c r="B90" s="69"/>
      <c r="C90" s="69"/>
      <c r="D90" s="69"/>
      <c r="E90" s="70"/>
      <c r="F90" s="66">
        <f t="shared" si="3"/>
        <v>0</v>
      </c>
      <c r="G90" s="66">
        <f>F90*'3_Calcolo Punteggio REn'!$C$5/1000</f>
        <v>0</v>
      </c>
      <c r="H90" s="69"/>
      <c r="I90" s="70"/>
      <c r="J90" s="66">
        <f t="shared" si="2"/>
        <v>0</v>
      </c>
      <c r="K90" s="69"/>
      <c r="L90" s="67">
        <f>IF(OR(K90="no",K90=""),J90*'3_Calcolo Punteggio REn'!$C$5/1000,((J90*('3_Calcolo Punteggio REn'!$C$5-'3_Calcolo Punteggio REn'!$C$6)+'2_Censimento Punti Luce'!J90*'3_Calcolo Punteggio REn'!$C$7*'3_Calcolo Punteggio REn'!$C$6))/1000)</f>
        <v>0</v>
      </c>
    </row>
    <row r="91" spans="1:12" x14ac:dyDescent="0.25">
      <c r="A91" s="23">
        <v>88</v>
      </c>
      <c r="B91" s="69"/>
      <c r="C91" s="69"/>
      <c r="D91" s="69"/>
      <c r="E91" s="70"/>
      <c r="F91" s="66">
        <f t="shared" si="3"/>
        <v>0</v>
      </c>
      <c r="G91" s="66">
        <f>F91*'3_Calcolo Punteggio REn'!$C$5/1000</f>
        <v>0</v>
      </c>
      <c r="H91" s="69"/>
      <c r="I91" s="70"/>
      <c r="J91" s="66">
        <f t="shared" si="2"/>
        <v>0</v>
      </c>
      <c r="K91" s="69"/>
      <c r="L91" s="67">
        <f>IF(OR(K91="no",K91=""),J91*'3_Calcolo Punteggio REn'!$C$5/1000,((J91*('3_Calcolo Punteggio REn'!$C$5-'3_Calcolo Punteggio REn'!$C$6)+'2_Censimento Punti Luce'!J91*'3_Calcolo Punteggio REn'!$C$7*'3_Calcolo Punteggio REn'!$C$6))/1000)</f>
        <v>0</v>
      </c>
    </row>
    <row r="92" spans="1:12" x14ac:dyDescent="0.25">
      <c r="A92" s="23">
        <v>89</v>
      </c>
      <c r="B92" s="69"/>
      <c r="C92" s="69"/>
      <c r="D92" s="69"/>
      <c r="E92" s="70"/>
      <c r="F92" s="66">
        <f t="shared" si="3"/>
        <v>0</v>
      </c>
      <c r="G92" s="66">
        <f>F92*'3_Calcolo Punteggio REn'!$C$5/1000</f>
        <v>0</v>
      </c>
      <c r="H92" s="69"/>
      <c r="I92" s="70"/>
      <c r="J92" s="66">
        <f t="shared" si="2"/>
        <v>0</v>
      </c>
      <c r="K92" s="69"/>
      <c r="L92" s="67">
        <f>IF(OR(K92="no",K92=""),J92*'3_Calcolo Punteggio REn'!$C$5/1000,((J92*('3_Calcolo Punteggio REn'!$C$5-'3_Calcolo Punteggio REn'!$C$6)+'2_Censimento Punti Luce'!J92*'3_Calcolo Punteggio REn'!$C$7*'3_Calcolo Punteggio REn'!$C$6))/1000)</f>
        <v>0</v>
      </c>
    </row>
    <row r="93" spans="1:12" x14ac:dyDescent="0.25">
      <c r="A93" s="23">
        <v>90</v>
      </c>
      <c r="B93" s="69"/>
      <c r="C93" s="69"/>
      <c r="D93" s="69"/>
      <c r="E93" s="70"/>
      <c r="F93" s="66">
        <f t="shared" si="3"/>
        <v>0</v>
      </c>
      <c r="G93" s="66">
        <f>F93*'3_Calcolo Punteggio REn'!$C$5/1000</f>
        <v>0</v>
      </c>
      <c r="H93" s="69"/>
      <c r="I93" s="70"/>
      <c r="J93" s="66">
        <f t="shared" si="2"/>
        <v>0</v>
      </c>
      <c r="K93" s="69"/>
      <c r="L93" s="67">
        <f>IF(OR(K93="no",K93=""),J93*'3_Calcolo Punteggio REn'!$C$5/1000,((J93*('3_Calcolo Punteggio REn'!$C$5-'3_Calcolo Punteggio REn'!$C$6)+'2_Censimento Punti Luce'!J93*'3_Calcolo Punteggio REn'!$C$7*'3_Calcolo Punteggio REn'!$C$6))/1000)</f>
        <v>0</v>
      </c>
    </row>
    <row r="94" spans="1:12" x14ac:dyDescent="0.25">
      <c r="A94" s="23">
        <v>91</v>
      </c>
      <c r="B94" s="69"/>
      <c r="C94" s="69"/>
      <c r="D94" s="69"/>
      <c r="E94" s="70"/>
      <c r="F94" s="66">
        <f t="shared" si="3"/>
        <v>0</v>
      </c>
      <c r="G94" s="66">
        <f>F94*'3_Calcolo Punteggio REn'!$C$5/1000</f>
        <v>0</v>
      </c>
      <c r="H94" s="69"/>
      <c r="I94" s="70"/>
      <c r="J94" s="66">
        <f t="shared" si="2"/>
        <v>0</v>
      </c>
      <c r="K94" s="69"/>
      <c r="L94" s="67">
        <f>IF(OR(K94="no",K94=""),J94*'3_Calcolo Punteggio REn'!$C$5/1000,((J94*('3_Calcolo Punteggio REn'!$C$5-'3_Calcolo Punteggio REn'!$C$6)+'2_Censimento Punti Luce'!J94*'3_Calcolo Punteggio REn'!$C$7*'3_Calcolo Punteggio REn'!$C$6))/1000)</f>
        <v>0</v>
      </c>
    </row>
    <row r="95" spans="1:12" x14ac:dyDescent="0.25">
      <c r="A95" s="23">
        <v>92</v>
      </c>
      <c r="B95" s="69"/>
      <c r="C95" s="69"/>
      <c r="D95" s="69"/>
      <c r="E95" s="70"/>
      <c r="F95" s="66">
        <f t="shared" si="3"/>
        <v>0</v>
      </c>
      <c r="G95" s="66">
        <f>F95*'3_Calcolo Punteggio REn'!$C$5/1000</f>
        <v>0</v>
      </c>
      <c r="H95" s="69"/>
      <c r="I95" s="70"/>
      <c r="J95" s="66">
        <f t="shared" si="2"/>
        <v>0</v>
      </c>
      <c r="K95" s="69"/>
      <c r="L95" s="67">
        <f>IF(OR(K95="no",K95=""),J95*'3_Calcolo Punteggio REn'!$C$5/1000,((J95*('3_Calcolo Punteggio REn'!$C$5-'3_Calcolo Punteggio REn'!$C$6)+'2_Censimento Punti Luce'!J95*'3_Calcolo Punteggio REn'!$C$7*'3_Calcolo Punteggio REn'!$C$6))/1000)</f>
        <v>0</v>
      </c>
    </row>
    <row r="96" spans="1:12" x14ac:dyDescent="0.25">
      <c r="A96" s="23">
        <v>93</v>
      </c>
      <c r="B96" s="69"/>
      <c r="C96" s="69"/>
      <c r="D96" s="69"/>
      <c r="E96" s="70"/>
      <c r="F96" s="66">
        <f t="shared" si="3"/>
        <v>0</v>
      </c>
      <c r="G96" s="66">
        <f>F96*'3_Calcolo Punteggio REn'!$C$5/1000</f>
        <v>0</v>
      </c>
      <c r="H96" s="69"/>
      <c r="I96" s="70"/>
      <c r="J96" s="66">
        <f t="shared" si="2"/>
        <v>0</v>
      </c>
      <c r="K96" s="69"/>
      <c r="L96" s="67">
        <f>IF(OR(K96="no",K96=""),J96*'3_Calcolo Punteggio REn'!$C$5/1000,((J96*('3_Calcolo Punteggio REn'!$C$5-'3_Calcolo Punteggio REn'!$C$6)+'2_Censimento Punti Luce'!J96*'3_Calcolo Punteggio REn'!$C$7*'3_Calcolo Punteggio REn'!$C$6))/1000)</f>
        <v>0</v>
      </c>
    </row>
    <row r="97" spans="1:12" x14ac:dyDescent="0.25">
      <c r="A97" s="23">
        <v>94</v>
      </c>
      <c r="B97" s="69"/>
      <c r="C97" s="69"/>
      <c r="D97" s="69"/>
      <c r="E97" s="70"/>
      <c r="F97" s="66">
        <f t="shared" si="3"/>
        <v>0</v>
      </c>
      <c r="G97" s="66">
        <f>F97*'3_Calcolo Punteggio REn'!$C$5/1000</f>
        <v>0</v>
      </c>
      <c r="H97" s="69"/>
      <c r="I97" s="70"/>
      <c r="J97" s="66">
        <f t="shared" si="2"/>
        <v>0</v>
      </c>
      <c r="K97" s="69"/>
      <c r="L97" s="67">
        <f>IF(OR(K97="no",K97=""),J97*'3_Calcolo Punteggio REn'!$C$5/1000,((J97*('3_Calcolo Punteggio REn'!$C$5-'3_Calcolo Punteggio REn'!$C$6)+'2_Censimento Punti Luce'!J97*'3_Calcolo Punteggio REn'!$C$7*'3_Calcolo Punteggio REn'!$C$6))/1000)</f>
        <v>0</v>
      </c>
    </row>
    <row r="98" spans="1:12" x14ac:dyDescent="0.25">
      <c r="A98" s="23">
        <v>95</v>
      </c>
      <c r="B98" s="69"/>
      <c r="C98" s="69"/>
      <c r="D98" s="69"/>
      <c r="E98" s="70"/>
      <c r="F98" s="66">
        <f t="shared" si="3"/>
        <v>0</v>
      </c>
      <c r="G98" s="66">
        <f>F98*'3_Calcolo Punteggio REn'!$C$5/1000</f>
        <v>0</v>
      </c>
      <c r="H98" s="69"/>
      <c r="I98" s="70"/>
      <c r="J98" s="66">
        <f t="shared" si="2"/>
        <v>0</v>
      </c>
      <c r="K98" s="69"/>
      <c r="L98" s="67">
        <f>IF(OR(K98="no",K98=""),J98*'3_Calcolo Punteggio REn'!$C$5/1000,((J98*('3_Calcolo Punteggio REn'!$C$5-'3_Calcolo Punteggio REn'!$C$6)+'2_Censimento Punti Luce'!J98*'3_Calcolo Punteggio REn'!$C$7*'3_Calcolo Punteggio REn'!$C$6))/1000)</f>
        <v>0</v>
      </c>
    </row>
    <row r="99" spans="1:12" x14ac:dyDescent="0.25">
      <c r="A99" s="23">
        <v>96</v>
      </c>
      <c r="B99" s="69"/>
      <c r="C99" s="69"/>
      <c r="D99" s="69"/>
      <c r="E99" s="70"/>
      <c r="F99" s="66">
        <f t="shared" si="3"/>
        <v>0</v>
      </c>
      <c r="G99" s="66">
        <f>F99*'3_Calcolo Punteggio REn'!$C$5/1000</f>
        <v>0</v>
      </c>
      <c r="H99" s="69"/>
      <c r="I99" s="70"/>
      <c r="J99" s="66">
        <f t="shared" si="2"/>
        <v>0</v>
      </c>
      <c r="K99" s="69"/>
      <c r="L99" s="67">
        <f>IF(OR(K99="no",K99=""),J99*'3_Calcolo Punteggio REn'!$C$5/1000,((J99*('3_Calcolo Punteggio REn'!$C$5-'3_Calcolo Punteggio REn'!$C$6)+'2_Censimento Punti Luce'!J99*'3_Calcolo Punteggio REn'!$C$7*'3_Calcolo Punteggio REn'!$C$6))/1000)</f>
        <v>0</v>
      </c>
    </row>
    <row r="100" spans="1:12" x14ac:dyDescent="0.25">
      <c r="A100" s="23">
        <v>97</v>
      </c>
      <c r="B100" s="69"/>
      <c r="C100" s="69"/>
      <c r="D100" s="69"/>
      <c r="E100" s="70"/>
      <c r="F100" s="66">
        <f t="shared" si="3"/>
        <v>0</v>
      </c>
      <c r="G100" s="66">
        <f>F100*'3_Calcolo Punteggio REn'!$C$5/1000</f>
        <v>0</v>
      </c>
      <c r="H100" s="69"/>
      <c r="I100" s="70"/>
      <c r="J100" s="66">
        <f t="shared" si="2"/>
        <v>0</v>
      </c>
      <c r="K100" s="69"/>
      <c r="L100" s="67">
        <f>IF(OR(K100="no",K100=""),J100*'3_Calcolo Punteggio REn'!$C$5/1000,((J100*('3_Calcolo Punteggio REn'!$C$5-'3_Calcolo Punteggio REn'!$C$6)+'2_Censimento Punti Luce'!J100*'3_Calcolo Punteggio REn'!$C$7*'3_Calcolo Punteggio REn'!$C$6))/1000)</f>
        <v>0</v>
      </c>
    </row>
    <row r="101" spans="1:12" x14ac:dyDescent="0.25">
      <c r="A101" s="23">
        <v>98</v>
      </c>
      <c r="B101" s="69"/>
      <c r="C101" s="69"/>
      <c r="D101" s="69"/>
      <c r="E101" s="70"/>
      <c r="F101" s="66">
        <f t="shared" si="3"/>
        <v>0</v>
      </c>
      <c r="G101" s="66">
        <f>F101*'3_Calcolo Punteggio REn'!$C$5/1000</f>
        <v>0</v>
      </c>
      <c r="H101" s="69"/>
      <c r="I101" s="70"/>
      <c r="J101" s="66">
        <f t="shared" si="2"/>
        <v>0</v>
      </c>
      <c r="K101" s="69"/>
      <c r="L101" s="67">
        <f>IF(OR(K101="no",K101=""),J101*'3_Calcolo Punteggio REn'!$C$5/1000,((J101*('3_Calcolo Punteggio REn'!$C$5-'3_Calcolo Punteggio REn'!$C$6)+'2_Censimento Punti Luce'!J101*'3_Calcolo Punteggio REn'!$C$7*'3_Calcolo Punteggio REn'!$C$6))/1000)</f>
        <v>0</v>
      </c>
    </row>
    <row r="102" spans="1:12" x14ac:dyDescent="0.25">
      <c r="A102" s="23">
        <v>99</v>
      </c>
      <c r="B102" s="69"/>
      <c r="C102" s="69"/>
      <c r="D102" s="69"/>
      <c r="E102" s="70"/>
      <c r="F102" s="66">
        <f t="shared" si="3"/>
        <v>0</v>
      </c>
      <c r="G102" s="66">
        <f>F102*'3_Calcolo Punteggio REn'!$C$5/1000</f>
        <v>0</v>
      </c>
      <c r="H102" s="69"/>
      <c r="I102" s="70"/>
      <c r="J102" s="66">
        <f t="shared" si="2"/>
        <v>0</v>
      </c>
      <c r="K102" s="69"/>
      <c r="L102" s="67">
        <f>IF(OR(K102="no",K102=""),J102*'3_Calcolo Punteggio REn'!$C$5/1000,((J102*('3_Calcolo Punteggio REn'!$C$5-'3_Calcolo Punteggio REn'!$C$6)+'2_Censimento Punti Luce'!J102*'3_Calcolo Punteggio REn'!$C$7*'3_Calcolo Punteggio REn'!$C$6))/1000)</f>
        <v>0</v>
      </c>
    </row>
  </sheetData>
  <sheetProtection algorithmName="SHA-512" hashValue="LYKSJBkGl2sEpsPDs+jaETjPdlDkYM4ey3ByyYJjwfB72/ZKy4jzgvkzCsVl/6Wrw9JlXz38iGzNwToVKxPPFQ==" saltValue="NjcDavFAxKWy3mAIqWm5rg==" spinCount="100000" sheet="1" objects="1" scenarios="1"/>
  <mergeCells count="3">
    <mergeCell ref="D2:G2"/>
    <mergeCell ref="H2:L2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Utilità!$C$1:$C$2</xm:f>
          </x14:formula1>
          <xm:sqref>K4:K102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workbookViewId="0">
      <selection activeCell="D25" sqref="D25:E29"/>
    </sheetView>
  </sheetViews>
  <sheetFormatPr defaultRowHeight="15" x14ac:dyDescent="0.25"/>
  <cols>
    <col min="1" max="1" width="39.140625" customWidth="1"/>
    <col min="2" max="2" width="36.140625" customWidth="1"/>
    <col min="3" max="3" width="21.7109375" customWidth="1"/>
    <col min="4" max="4" width="9.85546875" customWidth="1"/>
    <col min="5" max="5" width="7.7109375" bestFit="1" customWidth="1"/>
    <col min="6" max="6" width="39.28515625" customWidth="1"/>
    <col min="7" max="7" width="10.140625" bestFit="1" customWidth="1"/>
    <col min="8" max="8" width="21.42578125" customWidth="1"/>
    <col min="9" max="9" width="10.28515625" bestFit="1" customWidth="1"/>
    <col min="11" max="11" width="32" bestFit="1" customWidth="1"/>
  </cols>
  <sheetData>
    <row r="1" spans="1:7" ht="15.75" x14ac:dyDescent="0.25">
      <c r="A1" s="51" t="s">
        <v>54</v>
      </c>
    </row>
    <row r="3" spans="1:7" x14ac:dyDescent="0.25">
      <c r="A3" s="111" t="s">
        <v>17</v>
      </c>
      <c r="B3" s="111"/>
      <c r="C3" s="111"/>
      <c r="D3" s="111"/>
    </row>
    <row r="4" spans="1:7" ht="15.75" thickBot="1" x14ac:dyDescent="0.3"/>
    <row r="5" spans="1:7" x14ac:dyDescent="0.25">
      <c r="A5" s="32" t="s">
        <v>66</v>
      </c>
      <c r="B5" s="36" t="s">
        <v>40</v>
      </c>
      <c r="C5" s="72">
        <v>4200</v>
      </c>
      <c r="D5" s="33" t="s">
        <v>18</v>
      </c>
      <c r="E5" s="41"/>
      <c r="F5" s="41"/>
    </row>
    <row r="6" spans="1:7" x14ac:dyDescent="0.25">
      <c r="A6" s="34" t="s">
        <v>19</v>
      </c>
      <c r="B6" s="37" t="s">
        <v>41</v>
      </c>
      <c r="C6" s="73">
        <v>2000</v>
      </c>
      <c r="D6" s="35" t="s">
        <v>18</v>
      </c>
      <c r="E6" s="41"/>
      <c r="F6" s="41"/>
    </row>
    <row r="7" spans="1:7" ht="15.75" thickBot="1" x14ac:dyDescent="0.3">
      <c r="A7" s="55" t="s">
        <v>20</v>
      </c>
      <c r="B7" s="65" t="s">
        <v>42</v>
      </c>
      <c r="C7" s="74">
        <v>0.67</v>
      </c>
      <c r="D7" s="56"/>
      <c r="E7" s="41"/>
      <c r="F7" s="41"/>
    </row>
    <row r="8" spans="1:7" ht="15.75" thickBot="1" x14ac:dyDescent="0.3">
      <c r="A8" s="112" t="s">
        <v>21</v>
      </c>
      <c r="B8" s="112"/>
      <c r="C8" s="112"/>
      <c r="D8" s="112"/>
      <c r="E8" s="41"/>
      <c r="F8" s="41"/>
    </row>
    <row r="9" spans="1:7" x14ac:dyDescent="0.25">
      <c r="A9" s="32" t="s">
        <v>22</v>
      </c>
      <c r="B9" s="36" t="s">
        <v>43</v>
      </c>
      <c r="C9" s="57">
        <f>SUM('2_Censimento Punti Luce'!F4:F102)/1000</f>
        <v>0</v>
      </c>
      <c r="D9" s="33" t="s">
        <v>23</v>
      </c>
      <c r="E9" s="41"/>
      <c r="F9" s="41"/>
    </row>
    <row r="10" spans="1:7" x14ac:dyDescent="0.25">
      <c r="A10" s="34" t="s">
        <v>24</v>
      </c>
      <c r="B10" s="37" t="s">
        <v>44</v>
      </c>
      <c r="C10" s="58">
        <f>SUM('2_Censimento Punti Luce'!J4:J102)/1000</f>
        <v>0</v>
      </c>
      <c r="D10" s="35" t="s">
        <v>23</v>
      </c>
      <c r="E10" s="41"/>
      <c r="F10" s="41"/>
    </row>
    <row r="11" spans="1:7" x14ac:dyDescent="0.25">
      <c r="A11" s="34" t="s">
        <v>25</v>
      </c>
      <c r="B11" s="37" t="s">
        <v>45</v>
      </c>
      <c r="C11" s="58">
        <f>SUMIF('2_Censimento Punti Luce'!K4:K102,Utilità!C1,'2_Censimento Punti Luce'!J4:J102)/1000*C7</f>
        <v>0</v>
      </c>
      <c r="D11" s="35" t="s">
        <v>23</v>
      </c>
      <c r="E11" s="41"/>
      <c r="F11" s="41"/>
    </row>
    <row r="12" spans="1:7" ht="15.75" thickBot="1" x14ac:dyDescent="0.3">
      <c r="A12" s="38" t="s">
        <v>26</v>
      </c>
      <c r="B12" s="39" t="s">
        <v>46</v>
      </c>
      <c r="C12" s="59">
        <f>SUM('2_Censimento Punti Luce'!C4:C102)</f>
        <v>0</v>
      </c>
      <c r="D12" s="40"/>
      <c r="E12" s="41"/>
      <c r="F12" s="41"/>
    </row>
    <row r="13" spans="1:7" ht="15.75" thickBot="1" x14ac:dyDescent="0.3">
      <c r="A13" s="41"/>
      <c r="B13" s="41"/>
      <c r="C13" s="41"/>
      <c r="D13" s="41"/>
      <c r="E13" s="41"/>
      <c r="F13" s="41"/>
      <c r="G13" s="6"/>
    </row>
    <row r="14" spans="1:7" ht="33.75" customHeight="1" thickBot="1" x14ac:dyDescent="0.3">
      <c r="A14" s="115" t="s">
        <v>38</v>
      </c>
      <c r="B14" s="116"/>
      <c r="C14" s="30" t="s">
        <v>39</v>
      </c>
      <c r="D14" s="60">
        <f>SUM('2_Censimento Punti Luce'!G4:G102)</f>
        <v>0</v>
      </c>
      <c r="E14" s="31" t="s">
        <v>27</v>
      </c>
      <c r="F14" s="41"/>
    </row>
    <row r="15" spans="1:7" ht="15.75" thickBot="1" x14ac:dyDescent="0.3">
      <c r="A15" s="42"/>
      <c r="B15" s="42"/>
      <c r="C15" s="42"/>
      <c r="D15" s="43"/>
      <c r="E15" s="43"/>
      <c r="F15" s="41"/>
    </row>
    <row r="16" spans="1:7" ht="33.75" customHeight="1" thickBot="1" x14ac:dyDescent="0.3">
      <c r="A16" s="113" t="s">
        <v>37</v>
      </c>
      <c r="B16" s="114"/>
      <c r="C16" s="30" t="s">
        <v>47</v>
      </c>
      <c r="D16" s="60">
        <f>SUM('2_Censimento Punti Luce'!L4:L102)</f>
        <v>0</v>
      </c>
      <c r="E16" s="31" t="s">
        <v>27</v>
      </c>
      <c r="F16" s="41"/>
    </row>
    <row r="17" spans="1:6" ht="15.75" thickBot="1" x14ac:dyDescent="0.3">
      <c r="A17" s="41"/>
      <c r="B17" s="41"/>
      <c r="C17" s="41"/>
      <c r="D17" s="41"/>
      <c r="E17" s="41"/>
      <c r="F17" s="71"/>
    </row>
    <row r="18" spans="1:6" ht="15.75" thickBot="1" x14ac:dyDescent="0.3">
      <c r="A18" s="118" t="s">
        <v>48</v>
      </c>
      <c r="B18" s="119"/>
      <c r="C18" s="41"/>
      <c r="D18" s="41"/>
      <c r="E18" s="41"/>
      <c r="F18" s="41"/>
    </row>
    <row r="19" spans="1:6" ht="15.75" thickBot="1" x14ac:dyDescent="0.3">
      <c r="A19" s="41"/>
      <c r="B19" s="41"/>
      <c r="C19" s="41"/>
      <c r="D19" s="41"/>
      <c r="E19" s="41"/>
      <c r="F19" s="41"/>
    </row>
    <row r="20" spans="1:6" ht="15.75" thickBot="1" x14ac:dyDescent="0.3">
      <c r="A20" s="118" t="s">
        <v>67</v>
      </c>
      <c r="B20" s="119"/>
      <c r="C20" s="41"/>
      <c r="D20" s="41"/>
      <c r="E20" s="41"/>
      <c r="F20" s="41"/>
    </row>
    <row r="21" spans="1:6" ht="15.75" thickBot="1" x14ac:dyDescent="0.3">
      <c r="A21" s="41"/>
      <c r="B21" s="41"/>
      <c r="C21" s="41"/>
      <c r="D21" s="41"/>
      <c r="E21" s="41"/>
      <c r="F21" s="41"/>
    </row>
    <row r="22" spans="1:6" ht="15.75" thickBot="1" x14ac:dyDescent="0.3">
      <c r="A22" s="44" t="s">
        <v>49</v>
      </c>
      <c r="B22" s="45"/>
      <c r="C22" s="46" t="s">
        <v>28</v>
      </c>
      <c r="D22" s="61">
        <f>IFERROR((D14-D16)/D14,0)</f>
        <v>0</v>
      </c>
      <c r="E22" s="47" t="s">
        <v>29</v>
      </c>
      <c r="F22" s="41"/>
    </row>
    <row r="23" spans="1:6" ht="15.75" thickBot="1" x14ac:dyDescent="0.3">
      <c r="F23" s="41"/>
    </row>
    <row r="24" spans="1:6" ht="32.25" customHeight="1" thickBot="1" x14ac:dyDescent="0.3">
      <c r="B24" s="27" t="s">
        <v>33</v>
      </c>
      <c r="C24" s="28" t="s">
        <v>34</v>
      </c>
      <c r="D24" s="125" t="s">
        <v>61</v>
      </c>
      <c r="E24" s="126"/>
      <c r="F24" s="41"/>
    </row>
    <row r="25" spans="1:6" ht="14.25" customHeight="1" x14ac:dyDescent="0.25">
      <c r="A25" s="117" t="s">
        <v>36</v>
      </c>
      <c r="B25" s="120" t="s">
        <v>58</v>
      </c>
      <c r="C25" s="122">
        <v>45</v>
      </c>
      <c r="D25" s="127">
        <f>Utilità!G6</f>
        <v>0</v>
      </c>
      <c r="E25" s="128"/>
    </row>
    <row r="26" spans="1:6" ht="28.5" customHeight="1" x14ac:dyDescent="0.25">
      <c r="A26" s="117"/>
      <c r="B26" s="121"/>
      <c r="C26" s="123"/>
      <c r="D26" s="129"/>
      <c r="E26" s="130"/>
    </row>
    <row r="27" spans="1:6" ht="14.25" customHeight="1" x14ac:dyDescent="0.25">
      <c r="A27" s="117"/>
      <c r="B27" s="53" t="s">
        <v>59</v>
      </c>
      <c r="C27" s="123"/>
      <c r="D27" s="129"/>
      <c r="E27" s="130"/>
    </row>
    <row r="28" spans="1:6" ht="14.25" customHeight="1" x14ac:dyDescent="0.25">
      <c r="A28" s="117"/>
      <c r="B28" s="53" t="s">
        <v>60</v>
      </c>
      <c r="C28" s="123"/>
      <c r="D28" s="129"/>
      <c r="E28" s="130"/>
    </row>
    <row r="29" spans="1:6" ht="15" customHeight="1" thickBot="1" x14ac:dyDescent="0.3">
      <c r="A29" s="117"/>
      <c r="B29" s="54" t="s">
        <v>35</v>
      </c>
      <c r="C29" s="124"/>
      <c r="D29" s="131"/>
      <c r="E29" s="132"/>
    </row>
  </sheetData>
  <sheetProtection algorithmName="SHA-512" hashValue="zlrxoERNPmSTFpLmhyqQaIVInLTcXUNN3gDuKrduQWRgq11eRuOk9BiEIUXIbLCI+YiQ+TOSz3JiCveBZcqXvg==" saltValue="2GgAQffgi72ybB6kBRakOw==" spinCount="100000" sheet="1" objects="1" scenarios="1"/>
  <mergeCells count="11">
    <mergeCell ref="A3:D3"/>
    <mergeCell ref="A8:D8"/>
    <mergeCell ref="A16:B16"/>
    <mergeCell ref="A14:B14"/>
    <mergeCell ref="A25:A29"/>
    <mergeCell ref="A18:B18"/>
    <mergeCell ref="A20:B20"/>
    <mergeCell ref="B25:B26"/>
    <mergeCell ref="C25:C29"/>
    <mergeCell ref="D24:E24"/>
    <mergeCell ref="D25:E29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workbookViewId="0">
      <selection activeCell="G7" sqref="A1:G7"/>
    </sheetView>
  </sheetViews>
  <sheetFormatPr defaultRowHeight="15" x14ac:dyDescent="0.25"/>
  <cols>
    <col min="1" max="1" width="48.28515625" customWidth="1"/>
    <col min="3" max="3" width="17" bestFit="1" customWidth="1"/>
    <col min="4" max="4" width="14.140625" bestFit="1" customWidth="1"/>
    <col min="6" max="6" width="10" customWidth="1"/>
  </cols>
  <sheetData>
    <row r="1" spans="1:7" x14ac:dyDescent="0.25">
      <c r="C1" t="s">
        <v>30</v>
      </c>
    </row>
    <row r="2" spans="1:7" x14ac:dyDescent="0.25">
      <c r="C2" t="s">
        <v>31</v>
      </c>
    </row>
    <row r="6" spans="1:7" ht="45" x14ac:dyDescent="0.25">
      <c r="A6" s="24" t="s">
        <v>32</v>
      </c>
      <c r="B6" s="25"/>
      <c r="C6" s="29">
        <f>'3_Calcolo Punteggio REn'!D22</f>
        <v>0</v>
      </c>
      <c r="D6" s="26">
        <v>0.3</v>
      </c>
      <c r="E6" s="26">
        <v>0.5</v>
      </c>
      <c r="F6" s="25">
        <f>2+43*(C7-30)/20</f>
        <v>-62.5</v>
      </c>
      <c r="G6" s="25">
        <f>IF(C7&lt;30,0,IF(C7&gt;50,45,F6))</f>
        <v>0</v>
      </c>
    </row>
    <row r="7" spans="1:7" x14ac:dyDescent="0.25">
      <c r="C7">
        <f>C6*100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1_Copertina</vt:lpstr>
      <vt:lpstr>2_Censimento Punti Luce</vt:lpstr>
      <vt:lpstr>3_Calcolo Punteggio REn</vt:lpstr>
      <vt:lpstr>Utilità</vt:lpstr>
      <vt:lpstr>'1_Copertina'!Area_stampa</vt:lpstr>
      <vt:lpstr>'2_Censimento Punti Luce'!Area_stampa</vt:lpstr>
      <vt:lpstr>'3_Calcolo Punteggio REn'!Area_stampa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Carmine Brescia</dc:creator>
  <cp:lastModifiedBy>Giuseppe Celsi</cp:lastModifiedBy>
  <cp:lastPrinted>2024-09-16T14:18:01Z</cp:lastPrinted>
  <dcterms:created xsi:type="dcterms:W3CDTF">2024-09-02T15:51:31Z</dcterms:created>
  <dcterms:modified xsi:type="dcterms:W3CDTF">2024-09-18T14:08:53Z</dcterms:modified>
</cp:coreProperties>
</file>