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fincalabraspa-my.sharepoint.com/personal/c_musitano_fincalabraspa_onmicrosoft_com/Documents/Desktop/Nuova cartella/Altri bandi/Avviso Ricettivita 2 case/"/>
    </mc:Choice>
  </mc:AlternateContent>
  <xr:revisionPtr revIDLastSave="1014" documentId="13_ncr:1_{043DD22F-3B49-403D-B01C-A521A35BB7A9}" xr6:coauthVersionLast="47" xr6:coauthVersionMax="47" xr10:uidLastSave="{7DE73684-92F4-4D21-8CE7-E2F77C939E42}"/>
  <bookViews>
    <workbookView xWindow="-108" yWindow="-108" windowWidth="23256" windowHeight="12576" firstSheet="3" activeTab="4" xr2:uid="{00000000-000D-0000-FFFF-FFFF00000000}"/>
  </bookViews>
  <sheets>
    <sheet name="copertina" sheetId="10" r:id="rId1"/>
    <sheet name="1. Anagrafica" sheetId="6" r:id="rId2"/>
    <sheet name="2. Proposta prog. e criteri" sheetId="11" r:id="rId3"/>
    <sheet name="3. Conto economico previsionale" sheetId="5" r:id="rId4"/>
    <sheet name="4.Programma di investimenti " sheetId="3" r:id="rId5"/>
    <sheet name="5.Determinazione contributo" sheetId="7" r:id="rId6"/>
    <sheet name="6.Piano di copertura" sheetId="8" r:id="rId7"/>
    <sheet name="7.Criteri  di valutazione" sheetId="9" r:id="rId8"/>
  </sheets>
  <definedNames>
    <definedName name="_ftn1" localSheetId="7">'7.Criteri  di valutazione'!#REF!</definedName>
    <definedName name="_ftnref1" localSheetId="7">'7.Criteri  di valutazione'!$C$38</definedName>
    <definedName name="_Hlk183278252" localSheetId="7">'7.Criteri  di valutazione'!#REF!</definedName>
    <definedName name="_Hlk183278331" localSheetId="7">'7.Criteri  di valutazione'!#REF!</definedName>
    <definedName name="_Hlk183278506" localSheetId="7">'7.Criteri  di valutazione'!$C$34</definedName>
    <definedName name="_Hlk183279715" localSheetId="7">'7.Criteri  di valutazione'!$A$2</definedName>
    <definedName name="_Hlk186802480" localSheetId="7">'7.Criteri  di valutazione'!#REF!</definedName>
    <definedName name="_Hlk187313976" localSheetId="7">'7.Criteri  di valutazione'!#REF!</definedName>
    <definedName name="_xlnm.Print_Area" localSheetId="1">'1. Anagrafica'!$A$1:$Z$8</definedName>
    <definedName name="_xlnm.Print_Area" localSheetId="2">'2. Proposta prog. e criteri'!$A$1:$A$12</definedName>
    <definedName name="_xlnm.Print_Area" localSheetId="3">'3. Conto economico previsionale'!$A$1:$E$32</definedName>
    <definedName name="_xlnm.Print_Area" localSheetId="4">'4.Programma di investimenti '!$A$1:$G$115</definedName>
    <definedName name="_xlnm.Print_Area" localSheetId="5">'5.Determinazione contributo'!$A$1:$H$22</definedName>
    <definedName name="OLE_LINK1" localSheetId="0">copertina!#REF!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5" i="9" l="1"/>
  <c r="F99" i="3"/>
  <c r="F100" i="3"/>
  <c r="F101" i="3"/>
  <c r="F102" i="3"/>
  <c r="F103" i="3"/>
  <c r="F104" i="3"/>
  <c r="F105" i="3"/>
  <c r="F106" i="3"/>
  <c r="F107" i="3"/>
  <c r="F108" i="3"/>
  <c r="F109" i="3"/>
  <c r="F110" i="3"/>
  <c r="F111" i="3"/>
  <c r="F112" i="3"/>
  <c r="F113" i="3"/>
  <c r="F98" i="3"/>
  <c r="C114" i="3"/>
  <c r="B114" i="3"/>
  <c r="D113" i="3"/>
  <c r="D112" i="3"/>
  <c r="D111" i="3"/>
  <c r="D110" i="3"/>
  <c r="D109" i="3"/>
  <c r="D108" i="3"/>
  <c r="D107" i="3"/>
  <c r="D106" i="3"/>
  <c r="D105" i="3"/>
  <c r="D104" i="3"/>
  <c r="D103" i="3"/>
  <c r="D102" i="3"/>
  <c r="D101" i="3"/>
  <c r="D100" i="3"/>
  <c r="D99" i="3"/>
  <c r="D98" i="3"/>
  <c r="C16" i="7"/>
  <c r="C15" i="7"/>
  <c r="C22" i="3" l="1"/>
  <c r="C4" i="3" s="1"/>
  <c r="E16" i="7"/>
  <c r="E7" i="7" l="1"/>
  <c r="E6" i="8" l="1"/>
  <c r="A7" i="7" l="1"/>
  <c r="A15" i="7" s="1"/>
  <c r="B7" i="7"/>
  <c r="B15" i="7" s="1"/>
  <c r="E10" i="8"/>
  <c r="E15" i="7"/>
  <c r="E24" i="5" l="1"/>
  <c r="D24" i="5"/>
  <c r="C24" i="5"/>
  <c r="E20" i="5"/>
  <c r="D20" i="5"/>
  <c r="C20" i="5"/>
  <c r="E9" i="5"/>
  <c r="D9" i="5"/>
  <c r="C9" i="5"/>
  <c r="E3" i="5"/>
  <c r="D3" i="5"/>
  <c r="C3" i="5"/>
  <c r="D19" i="5" l="1"/>
  <c r="D28" i="5" s="1"/>
  <c r="D30" i="5" s="1"/>
  <c r="C19" i="5"/>
  <c r="C28" i="5" s="1"/>
  <c r="C30" i="5" s="1"/>
  <c r="E19" i="5"/>
  <c r="E28" i="5" s="1"/>
  <c r="E30" i="5" s="1"/>
  <c r="B78" i="3"/>
  <c r="F85" i="3" l="1"/>
  <c r="F86" i="3"/>
  <c r="F87" i="3"/>
  <c r="F88" i="3"/>
  <c r="F89" i="3"/>
  <c r="F90" i="3"/>
  <c r="F91" i="3"/>
  <c r="F92" i="3"/>
  <c r="F93" i="3"/>
  <c r="F94" i="3"/>
  <c r="C95" i="3"/>
  <c r="B95" i="3"/>
  <c r="D80" i="3"/>
  <c r="F80" i="3"/>
  <c r="F81" i="3"/>
  <c r="F82" i="3"/>
  <c r="F83" i="3"/>
  <c r="F84" i="3"/>
  <c r="D94" i="3"/>
  <c r="D93" i="3"/>
  <c r="D92" i="3"/>
  <c r="D91" i="3"/>
  <c r="D90" i="3"/>
  <c r="D89" i="3"/>
  <c r="D88" i="3"/>
  <c r="D87" i="3"/>
  <c r="D86" i="3"/>
  <c r="D85" i="3"/>
  <c r="D84" i="3"/>
  <c r="D83" i="3"/>
  <c r="D82" i="3"/>
  <c r="D81" i="3"/>
  <c r="F68" i="3"/>
  <c r="F69" i="3"/>
  <c r="F70" i="3"/>
  <c r="F71" i="3"/>
  <c r="F72" i="3"/>
  <c r="F73" i="3"/>
  <c r="F74" i="3"/>
  <c r="F75" i="3"/>
  <c r="F76" i="3"/>
  <c r="F77" i="3"/>
  <c r="D15" i="3"/>
  <c r="D16" i="3"/>
  <c r="D17" i="3"/>
  <c r="D18" i="3"/>
  <c r="D19" i="3"/>
  <c r="D20" i="3"/>
  <c r="D21" i="3"/>
  <c r="D34" i="3"/>
  <c r="D35" i="3"/>
  <c r="D36" i="3"/>
  <c r="D37" i="3"/>
  <c r="D38" i="3"/>
  <c r="D39" i="3"/>
  <c r="D40" i="3"/>
  <c r="D41" i="3"/>
  <c r="D42" i="3"/>
  <c r="D43" i="3"/>
  <c r="D55" i="3"/>
  <c r="D56" i="3"/>
  <c r="D57" i="3"/>
  <c r="D58" i="3"/>
  <c r="D59" i="3"/>
  <c r="D60" i="3"/>
  <c r="D68" i="3"/>
  <c r="D69" i="3"/>
  <c r="D70" i="3"/>
  <c r="D71" i="3"/>
  <c r="D72" i="3"/>
  <c r="D73" i="3"/>
  <c r="D74" i="3"/>
  <c r="D75" i="3"/>
  <c r="D76" i="3"/>
  <c r="D77" i="3"/>
  <c r="C78" i="3"/>
  <c r="F67" i="3"/>
  <c r="D65" i="3"/>
  <c r="D66" i="3"/>
  <c r="D67" i="3"/>
  <c r="F64" i="3"/>
  <c r="F65" i="3"/>
  <c r="F66" i="3"/>
  <c r="D64" i="3"/>
  <c r="D63" i="3"/>
  <c r="B61" i="3"/>
  <c r="F63" i="3"/>
  <c r="C61" i="3"/>
  <c r="F55" i="3"/>
  <c r="F56" i="3"/>
  <c r="F57" i="3"/>
  <c r="F58" i="3"/>
  <c r="F59" i="3"/>
  <c r="F15" i="3"/>
  <c r="F16" i="3"/>
  <c r="F17" i="3"/>
  <c r="F18" i="3"/>
  <c r="F19" i="3"/>
  <c r="F20" i="3"/>
  <c r="C44" i="3"/>
  <c r="B44" i="3"/>
  <c r="F60" i="3"/>
  <c r="F54" i="3"/>
  <c r="D54" i="3"/>
  <c r="F53" i="3"/>
  <c r="D53" i="3"/>
  <c r="F52" i="3"/>
  <c r="D52" i="3"/>
  <c r="F51" i="3"/>
  <c r="D51" i="3"/>
  <c r="F50" i="3"/>
  <c r="D50" i="3"/>
  <c r="F49" i="3"/>
  <c r="D49" i="3"/>
  <c r="F48" i="3"/>
  <c r="D48" i="3"/>
  <c r="F47" i="3"/>
  <c r="D47" i="3"/>
  <c r="F46" i="3"/>
  <c r="D46" i="3"/>
  <c r="F43" i="3"/>
  <c r="F42" i="3"/>
  <c r="F41" i="3"/>
  <c r="F40" i="3"/>
  <c r="F39" i="3"/>
  <c r="F38" i="3"/>
  <c r="F37" i="3"/>
  <c r="F36" i="3"/>
  <c r="F35" i="3"/>
  <c r="F34" i="3"/>
  <c r="F33" i="3"/>
  <c r="D33" i="3"/>
  <c r="F32" i="3"/>
  <c r="D32" i="3"/>
  <c r="F31" i="3"/>
  <c r="D31" i="3"/>
  <c r="F30" i="3"/>
  <c r="D30" i="3"/>
  <c r="F29" i="3"/>
  <c r="D29" i="3"/>
  <c r="F28" i="3"/>
  <c r="D28" i="3"/>
  <c r="F27" i="3"/>
  <c r="D27" i="3"/>
  <c r="F26" i="3"/>
  <c r="D26" i="3"/>
  <c r="F25" i="3"/>
  <c r="D25" i="3"/>
  <c r="F24" i="3"/>
  <c r="D24" i="3"/>
  <c r="B22" i="3"/>
  <c r="F21" i="3"/>
  <c r="F14" i="3"/>
  <c r="D14" i="3"/>
  <c r="F13" i="3"/>
  <c r="D13" i="3"/>
  <c r="F12" i="3"/>
  <c r="D12" i="3"/>
  <c r="F11" i="3"/>
  <c r="D11" i="3"/>
  <c r="F10" i="3"/>
  <c r="D10" i="3"/>
  <c r="F9" i="3"/>
  <c r="D9" i="3"/>
  <c r="F8" i="3"/>
  <c r="D8" i="3"/>
  <c r="F7" i="3"/>
  <c r="D7" i="3"/>
  <c r="F6" i="3"/>
  <c r="D6" i="3"/>
  <c r="D7" i="7" l="1"/>
  <c r="C96" i="3"/>
  <c r="B7" i="8" s="1"/>
  <c r="D95" i="3"/>
  <c r="B96" i="3"/>
  <c r="B4" i="3" s="1"/>
  <c r="F114" i="3" s="1"/>
  <c r="D78" i="3"/>
  <c r="D61" i="3"/>
  <c r="D22" i="3"/>
  <c r="D44" i="3"/>
  <c r="D8" i="7" l="1"/>
  <c r="D96" i="3"/>
  <c r="D114" i="3" l="1"/>
  <c r="F78" i="3"/>
  <c r="F95" i="3"/>
  <c r="F4" i="3"/>
  <c r="D16" i="7"/>
  <c r="F8" i="7"/>
  <c r="F16" i="7" s="1"/>
  <c r="F22" i="3"/>
  <c r="B6" i="8"/>
  <c r="B10" i="8" s="1"/>
  <c r="A11" i="8" s="1"/>
  <c r="D4" i="3"/>
  <c r="D15" i="7" l="1"/>
  <c r="F7" i="7"/>
  <c r="G7" i="7" l="1"/>
  <c r="H10" i="7" s="1"/>
  <c r="F15" i="7"/>
  <c r="H7" i="7" l="1"/>
  <c r="C14" i="9"/>
  <c r="H15" i="7"/>
</calcChain>
</file>

<file path=xl/sharedStrings.xml><?xml version="1.0" encoding="utf-8"?>
<sst xmlns="http://schemas.openxmlformats.org/spreadsheetml/2006/main" count="200" uniqueCount="191">
  <si>
    <r>
      <t xml:space="preserve"> Elenco delle spese  </t>
    </r>
    <r>
      <rPr>
        <b/>
        <i/>
        <sz val="12"/>
        <rFont val="Calibri"/>
        <family val="2"/>
      </rPr>
      <t>(importi in euro e al netto dell’IVA)</t>
    </r>
  </si>
  <si>
    <t>DESCRIZIONE DELLE SPESE</t>
  </si>
  <si>
    <t>Spese non ammissibili</t>
  </si>
  <si>
    <t>Totale</t>
  </si>
  <si>
    <t>TOTALE SPESE</t>
  </si>
  <si>
    <t xml:space="preserve">Totale A) </t>
  </si>
  <si>
    <r>
      <t>Totale B)</t>
    </r>
    <r>
      <rPr>
        <sz val="11"/>
        <color indexed="8"/>
        <rFont val="Calibri"/>
        <family val="2"/>
        <scheme val="minor"/>
      </rPr>
      <t xml:space="preserve"> </t>
    </r>
  </si>
  <si>
    <r>
      <t>Totale C)</t>
    </r>
    <r>
      <rPr>
        <sz val="11"/>
        <color indexed="8"/>
        <rFont val="Calibri"/>
        <family val="2"/>
        <scheme val="minor"/>
      </rPr>
      <t xml:space="preserve"> </t>
    </r>
  </si>
  <si>
    <t xml:space="preserve">  Programma di investimenti MICRO, PICCOLE E MEDIE IMPRESE</t>
  </si>
  <si>
    <t>2.   Presentazione della proposta progettuale</t>
  </si>
  <si>
    <t>A1- Capacità degli interventi di contribuire al perseguimento dei risultati attesi del Programma e delle finalità dell’Azione specifica e chiara esplicitazione degli obiettivi e delle finalità proposti</t>
  </si>
  <si>
    <t>3. Conto economico previsionale dell'iniziativa</t>
  </si>
  <si>
    <t>DESCRIZIONE DELLE VOCI</t>
  </si>
  <si>
    <t>I anno*</t>
  </si>
  <si>
    <t>II anno</t>
  </si>
  <si>
    <t>III anno</t>
  </si>
  <si>
    <t>A</t>
  </si>
  <si>
    <t>Valore della produzione:</t>
  </si>
  <si>
    <t>A.1</t>
  </si>
  <si>
    <t>Ricavi delle vendite e delle prestazioni</t>
  </si>
  <si>
    <t>A.2</t>
  </si>
  <si>
    <t>Variazione delle rimanenze di prodotti in corso di lavorazione, semilavorati e finiti</t>
  </si>
  <si>
    <t>A.3</t>
  </si>
  <si>
    <t>Variazione dei lavori in corso su ordinazione</t>
  </si>
  <si>
    <t>A.4</t>
  </si>
  <si>
    <t>Incrementi di immobilizzazioni per lavori interni</t>
  </si>
  <si>
    <t>A.5</t>
  </si>
  <si>
    <t>Altri ricavi e proventi</t>
  </si>
  <si>
    <t>B</t>
  </si>
  <si>
    <t>Costi della produzione:</t>
  </si>
  <si>
    <t>B.1</t>
  </si>
  <si>
    <t>Materie prime, sussidiarie, di consumo e merci</t>
  </si>
  <si>
    <t>B.2</t>
  </si>
  <si>
    <t>Servizi</t>
  </si>
  <si>
    <t>B.3</t>
  </si>
  <si>
    <t>Godimento di beni di terzi</t>
  </si>
  <si>
    <t>B.4</t>
  </si>
  <si>
    <t>Personale</t>
  </si>
  <si>
    <t>B.5</t>
  </si>
  <si>
    <t>Ammortamenti e svalutazioni</t>
  </si>
  <si>
    <t>B.6</t>
  </si>
  <si>
    <t>Variazione delle rimanenze di materie prime, sussidiarie, di consumo e merci</t>
  </si>
  <si>
    <t>B.7</t>
  </si>
  <si>
    <t>Accantonamenti per rischi</t>
  </si>
  <si>
    <t>B.8</t>
  </si>
  <si>
    <t>Altri accantonamenti</t>
  </si>
  <si>
    <t>B.9</t>
  </si>
  <si>
    <t>Oneri diversi di gestione</t>
  </si>
  <si>
    <t>Risultato della gestione caratteristica (A - B)</t>
  </si>
  <si>
    <t>C</t>
  </si>
  <si>
    <t>Proventi e oneri finanziari:</t>
  </si>
  <si>
    <t>C.1</t>
  </si>
  <si>
    <t>Proventi da partecipazioni</t>
  </si>
  <si>
    <t>C.2</t>
  </si>
  <si>
    <t>Altri proventi finanziari</t>
  </si>
  <si>
    <t>C.3</t>
  </si>
  <si>
    <t>Interessi e altri oneri finanziari</t>
  </si>
  <si>
    <t>D</t>
  </si>
  <si>
    <t>Rettifica valore attività finanziarie:</t>
  </si>
  <si>
    <t>D.1</t>
  </si>
  <si>
    <t>Rivalutazioni</t>
  </si>
  <si>
    <t>D.2</t>
  </si>
  <si>
    <t>Svalutazioni</t>
  </si>
  <si>
    <t>E</t>
  </si>
  <si>
    <t>Proventi e oneri straordinari</t>
  </si>
  <si>
    <t>Risultato prima delle imposte (A – B + C + D + E)</t>
  </si>
  <si>
    <t>Imposte sul reddito d’esercizio</t>
  </si>
  <si>
    <t>Utile (perdita) dell’esercizio</t>
  </si>
  <si>
    <t>per "Anno 1" si intende l'anno successivo a quello in cui si prevede di concludere il programma di investimenti</t>
  </si>
  <si>
    <t xml:space="preserve"> Anagrafica Soggetto Proponente</t>
  </si>
  <si>
    <t>Denominazione/Ragione Sociale</t>
  </si>
  <si>
    <t>Forma giuridica</t>
  </si>
  <si>
    <r>
      <rPr>
        <b/>
        <sz val="11"/>
        <rFont val="Calibri"/>
        <family val="2"/>
      </rPr>
      <t xml:space="preserve">Dimensione impresa
</t>
    </r>
    <r>
      <rPr>
        <i/>
        <sz val="9"/>
        <rFont val="Calibri"/>
        <family val="2"/>
      </rPr>
      <t>(da dichiarare sulla base dei criteri indicati nell’allegato 1 al Regolamento (UE) n. 651/2014)</t>
    </r>
  </si>
  <si>
    <t xml:space="preserve"> Determinazione contributo</t>
  </si>
  <si>
    <t xml:space="preserve"> Determinazione del contributo concedibile (RIEPILOGO)</t>
  </si>
  <si>
    <t>Denominazione</t>
  </si>
  <si>
    <t>Tipologia Soggetto</t>
  </si>
  <si>
    <t>Categorie di spese</t>
  </si>
  <si>
    <t>Importo spese ammissibili (euro)</t>
  </si>
  <si>
    <t>Intensità di aiuto applicabile</t>
  </si>
  <si>
    <t>Calcolo Contributo
(euro)</t>
  </si>
  <si>
    <t>Calcolo Contributo Totale Concedibile
(euro)</t>
  </si>
  <si>
    <t>Minore contributo richiesto</t>
  </si>
  <si>
    <t>Percentuale di agevolazione richiesta inferiore a quella massima concedibile</t>
  </si>
  <si>
    <t>Calcolo Contributo Totale Richiesto
(euro)</t>
  </si>
  <si>
    <t xml:space="preserve"> Piano di copertura</t>
  </si>
  <si>
    <t xml:space="preserve"> Prospetto fonti/impieghi</t>
  </si>
  <si>
    <t>Impieghi/Fabbisogni</t>
  </si>
  <si>
    <t>Importi in €</t>
  </si>
  <si>
    <t>Fonti di copertura</t>
  </si>
  <si>
    <t>Spese agevolabili</t>
  </si>
  <si>
    <t xml:space="preserve">Contributo richiesto </t>
  </si>
  <si>
    <t>Spese non agevolabili (eventuale)</t>
  </si>
  <si>
    <t>Risorse proprie</t>
  </si>
  <si>
    <t>IVA</t>
  </si>
  <si>
    <t>Finanziamento esterno</t>
  </si>
  <si>
    <t>Altro</t>
  </si>
  <si>
    <t>Totale Impieghi</t>
  </si>
  <si>
    <t>Totale Fonti di copertura</t>
  </si>
  <si>
    <t>Descrizione delle modalità di apporto dei mezzi propri e di ricorso ad altre fonti</t>
  </si>
  <si>
    <t>Criteri di valutazione</t>
  </si>
  <si>
    <t>Parametro</t>
  </si>
  <si>
    <t>Punteggio Massimo</t>
  </si>
  <si>
    <t>A. Efficacia</t>
  </si>
  <si>
    <t>A1</t>
  </si>
  <si>
    <t>Capacità degli interventi di contribuire al perseguimento dei risultati attesi del Programma e delle finalità dell’Azione specifica e chiara esplicitazione degli obiettivi e delle finalità proposti</t>
  </si>
  <si>
    <t>B. Efficienza</t>
  </si>
  <si>
    <t>B1</t>
  </si>
  <si>
    <t>B2</t>
  </si>
  <si>
    <t>Qualità delle soluzioni organizzative e metodologiche individuate per la realizzazione degli interventi connesse al piano di lavoro, alla valutazione dei rischi, alla adeguatezza delle risorse attribuite alle singole componenti progettuali</t>
  </si>
  <si>
    <t>C. Utilità</t>
  </si>
  <si>
    <t>C1</t>
  </si>
  <si>
    <t>Ricadute positive in termini occupazionali</t>
  </si>
  <si>
    <t>Numero nuovi addetti:</t>
  </si>
  <si>
    <t>C2</t>
  </si>
  <si>
    <t>Grado di innovazione introdotte (in termini di processo, prodotto, assetti organizzativi e gestionali)</t>
  </si>
  <si>
    <t>C3</t>
  </si>
  <si>
    <t>Rilevanza della componente femminile e giovanile in termini di partecipazione societaria e/o finanziaria</t>
  </si>
  <si>
    <t>D. Sostenibilità</t>
  </si>
  <si>
    <t>D1</t>
  </si>
  <si>
    <t xml:space="preserve">Contributo alla transizione ecologica e digitale </t>
  </si>
  <si>
    <t>Totale complessivo</t>
  </si>
  <si>
    <t xml:space="preserve">Punteggio aggiuntivo </t>
  </si>
  <si>
    <t>E. Punteggio aggiuntivo</t>
  </si>
  <si>
    <t>E1</t>
  </si>
  <si>
    <t>Ai fini dell’attribuzione del punteggio si farà riferimento a quanto dichiarato in domanda sul punto</t>
  </si>
  <si>
    <t>Allegato 2 Formulario</t>
  </si>
  <si>
    <t>Il costo totale ammissibile non deve essere inferiore a € 25.000,00 e non deve essere superiore a € 125.000,00</t>
  </si>
  <si>
    <t xml:space="preserve">D1 Contributo alla transizione ecologica e digitale </t>
  </si>
  <si>
    <t>A1.1) Capacità del progetto di migliorare il posizionamento competitivo dell’impresa attraverso:</t>
  </si>
  <si>
    <t>ART. 18   Spese di cui alle lettere D) del par. 3.4, comma 1</t>
  </si>
  <si>
    <t>B) Arredi, macchinari, impianti ed attrezzature varie</t>
  </si>
  <si>
    <t>C)  Brevetti, licenze, know-how e conoscenze tecniche non brevettate</t>
  </si>
  <si>
    <r>
      <t xml:space="preserve">D1) Spese per consulenze </t>
    </r>
    <r>
      <rPr>
        <sz val="11"/>
        <color rgb="FF0070C0"/>
        <rFont val="Calibri"/>
        <family val="2"/>
        <scheme val="minor"/>
      </rPr>
      <t>(limite del 10% dell'investimento)</t>
    </r>
  </si>
  <si>
    <r>
      <t xml:space="preserve">D2)  certificazioni </t>
    </r>
    <r>
      <rPr>
        <sz val="11"/>
        <color rgb="FF0070C0"/>
        <rFont val="Calibri"/>
        <family val="2"/>
        <scheme val="minor"/>
      </rPr>
      <t>(limite del 3% dell'investimento)</t>
    </r>
  </si>
  <si>
    <t>Totale D1)</t>
  </si>
  <si>
    <t>Totale D2)</t>
  </si>
  <si>
    <t xml:space="preserve">      - l’introduzione di innovazioni di prodotto, di processo, nonché negli assetti organizzativi e gestionali (max 5 punti)</t>
  </si>
  <si>
    <t xml:space="preserve">      - presenza di accordi (impegno o ATS) con un numero di imprese e relativi progetti di riqualificazione maggiore di 3 che consente di  incrementare/migliorare i flussi turistici e/o i servizi turistici (min 2,5 punti per ogni impresa ulteriore rispetto al minimo di 3 imprese e con un max di 10 punti)</t>
  </si>
  <si>
    <t xml:space="preserve">Il punteggio (max 20 punti) è assegnato sulla base delle indicazioni di dettaglio fornite in merito dall’impresa proponente all’interno del formulario, con l’espressione di un giudizio da parte della Commissione di valutazione, con le modalità previste dall’Avviso. </t>
  </si>
  <si>
    <t xml:space="preserve">A1.2) Chiarezza degli obiettivi e delle finalità del progetto e dei servizi aggiuntivi previsti per la valorizzazione della struttura ricettiva oggetto di finanziamento e del territorio circostante, anche in rapporto agli attrattori presenti sul luogo. </t>
  </si>
  <si>
    <t xml:space="preserve">Il punteggio(max 10 punti) è assegnato sulla base delle indicazioni di dettaglio fornite in merito dall’impresa proponente all’interno del formulario, con l’espressione di un giudizio da parte della Commissione di valutazione, con le modalità previste dall’Avviso </t>
  </si>
  <si>
    <t>B1.1) Quota di Cofinanziamento privato. Percentuale di agevolazione richiesta inferiore a quella massima concedibile: vengono attribuiti 2 punti per ogni punto percentuale di contributo in conto capitale richiesto in meno rispetto a quello massimo concedibile, fino ad un massimo di 12 punti</t>
  </si>
  <si>
    <t>B1 Sostenibilità economica e finanziaria del progetto in termini di economicità della proposta (in rapporto all’importo del sostegno, alle attività intraprese e al conseguimento degli obiettivi)</t>
  </si>
  <si>
    <t>Sono assegnati 1 punti per ogni assunzione prevista (fino a un massimo di 5 punti).</t>
  </si>
  <si>
    <t>La comunicazione relativa all’assunzione dei nuovi addetti va trasmessa unitamente alla rendicontazione finale delle spese</t>
  </si>
  <si>
    <t>C2.1) Grado di rilevanza e potenziale innovativo del progetto presentato, in termini di avanzamento tecnologico (innovazione di prodotto/processo) per l’impresa proponente. Si valuteranno i contenuti del progetto relativamente:</t>
  </si>
  <si>
    <t xml:space="preserve">       - all’introduzione di nuovi processi di produzione/erogazione di servizi caratterizzati da originalità e innovatività (max 5 punti)</t>
  </si>
  <si>
    <t xml:space="preserve">       - all’introduzione di soluzioni innovative di marketing che comportino significativi cambiamenti nella promozione dei servizi o nelle politiche di prezzo, con esclusione delle spese di pubblicità (max 5 punti) </t>
  </si>
  <si>
    <t xml:space="preserve">       - all’introduzione di soluzioni innovative di organizzazione del lavoro e/o dei processi di erogazione dei servizi che aumentino la produttività e/o riducano i costi di gestione introduzione di soluzioni eco-innovative per un uso razionale delle risorse (max 5 punti)</t>
  </si>
  <si>
    <t>Il punteggio (max 15 punti) è assegnato sulla base delle indicazioni di dettaglio fornite in merito dall’impresa proponente all’interno del formulario, con l’espressione di un giudizio da parte della Commissione di valutazione, con le modalità previste dall’Avviso</t>
  </si>
  <si>
    <t>C3.1) Progetti che favoriscono l’ingresso delle donne e dei giovani nel-la gestione diretta delle imprese ricettive (punti max 5)</t>
  </si>
  <si>
    <t>Il criterio, è soddisfatto nel caso in cui l’impresa costituenda si impegni all’interno del modulo di domanda, ad inserire nella compagine societaria (come soci titolari di quote) e/o nella gestione operativa (come organi di amministrazione e non di dipendenti dell’impresa):</t>
  </si>
  <si>
    <t>D1.1) Presenza nel progetto di soluzioni per la transizione ecologica. 
Gli interventi dovranno riguardare una o più delle seguenti tipologie:</t>
  </si>
  <si>
    <t xml:space="preserve">       - realizzazione di servizi turistici (i.e. connessi ad aree giochi, aree sport, aree animazione, ecc.) improntati sulla sostenibilità ambientale (max 5 punti)</t>
  </si>
  <si>
    <t xml:space="preserve">       - azioni di pianificazione strategica, organizzativa ed operativa per la redazione e implementazione di sistemi di misurazione degli impatti ambientali (i.e. per monitoraggio consumi idrici, energetici, qualità aria, domotica, ecc.) (max 5 punti)</t>
  </si>
  <si>
    <t xml:space="preserve">       - presenza di soluzioni per il contenimento del consumo di suolo; (max 5 punti)</t>
  </si>
  <si>
    <t xml:space="preserve">       - presenza di materiali di costruzione impiegati, con particolare riferimento a materiali riciclati e/o riciclabili; (max 5 punti)</t>
  </si>
  <si>
    <t xml:space="preserve">       - presenza di soluzioni per il risparmio energetico mediante tecniche di isolamento termico e utilizzo di dispositivi a ridotto consumo o produzione energia per autoconsumo da fonte rinnovabile (max 5 punti) </t>
  </si>
  <si>
    <t>Il punteggio (25 punti) è assegnato sulla base delle indicazioni fornite in merito dall’impresa proponente all’interno del formulario, con l’espressione di un giudizio da parte della Commissione di valutazione, con le modalità previste dall’Avviso</t>
  </si>
  <si>
    <t>Premialità per le imprese resistenti alla criminalità organizzata</t>
  </si>
  <si>
    <t>E1.1 Premialità per le imprese resistenti alla criminalità organizzata  in applicazione della Legge regionale n. 51/2023</t>
  </si>
  <si>
    <t>Il punteggio E1.1 non contribuisce ai fini del raggiungimento minimo di 60/100 punti</t>
  </si>
  <si>
    <t>10% del parametro numerico finale</t>
  </si>
  <si>
    <t>C.2 Grado di innovazione introdotte (in termini di processo, prodotto, assetti organizzativi e gestionali)</t>
  </si>
  <si>
    <t xml:space="preserve">      - investimenti capaci di ridurre l’impronta ambientale dei processi di erogazione del servizio di ricettività (max 5 punti)</t>
  </si>
  <si>
    <t>C1.1) Capacità del progetto di favorire lo sviluppo occupazionale. 
L’indicatore è soddisfatto nel caso in cui l’impresa si impegni, all’interno del modulo di domanda e del formulario, ad assumere addetti da impiegare nell’unità operativa oggetto di intervento.
Il requisito viene soddisfatto per le aziende del settore turistico anche con assunzioni di carattere stagionale di durata complessiva, anche sommando più contratti di lavoro, per un periodo non inferiore a 6 mesi nell’anno.</t>
  </si>
  <si>
    <t>Il sottoscritto _____________________________, nato a _______________ residente in _____________________________________________, C.F.__________________________________________________</t>
  </si>
  <si>
    <t>consapevole delle responsabilità penali cui può andare incontro in caso di dichiarazioni mendaci, ai sensi e per gli effetti dell’art. 76 del D.P.R. 28 dicembre 2000, n. 445,</t>
  </si>
  <si>
    <t>DICHIARA</t>
  </si>
  <si>
    <t xml:space="preserve"> - che le informazioni riportate nel presente Formulario sono veritiere e, ove riferite a elementi previsionali, basate su stime ragionevoli;
 - che i valori esposti relativi alla spesa ammissibile, per la quale il contributo è richiesto, si basa su i) preventivi predisposti nella disponibilità del richiedente e/o ii) su stime ragionevoli effettuate dal richiedente medesimo in collaborazione con il fornitore dei beni e servizi.</t>
  </si>
  <si>
    <t>RICHIEDE</t>
  </si>
  <si>
    <t>Firma digitale Legale Rappresentante</t>
  </si>
  <si>
    <r>
      <t xml:space="preserve">CRITERIO A1.1 </t>
    </r>
    <r>
      <rPr>
        <sz val="11"/>
        <rFont val="Calibri"/>
        <family val="2"/>
        <scheme val="minor"/>
      </rPr>
      <t>(fornire informazioni utili all'attribuzione del punteggio)</t>
    </r>
  </si>
  <si>
    <r>
      <t xml:space="preserve">CRITERIO A1.2 </t>
    </r>
    <r>
      <rPr>
        <sz val="11"/>
        <rFont val="Calibri"/>
        <family val="2"/>
        <scheme val="minor"/>
      </rPr>
      <t>(fornire informazioni utili all'attribuzione del punteggio)</t>
    </r>
  </si>
  <si>
    <r>
      <t xml:space="preserve">CRITERIO C.2.1 </t>
    </r>
    <r>
      <rPr>
        <sz val="11"/>
        <rFont val="Calibri"/>
        <family val="2"/>
        <scheme val="minor"/>
      </rPr>
      <t>(fornire informazioni utili all'attribuzione del punteggio)</t>
    </r>
  </si>
  <si>
    <r>
      <t xml:space="preserve">CRITERIO D.1.1 </t>
    </r>
    <r>
      <rPr>
        <sz val="11"/>
        <rFont val="Calibri"/>
        <family val="2"/>
        <scheme val="minor"/>
      </rPr>
      <t>(fornire informazioni utili all'attribuzione del punteggio)</t>
    </r>
  </si>
  <si>
    <t xml:space="preserve">         b) uno o più componenti appartenenti al genere femminile (2 p.)</t>
  </si>
  <si>
    <t xml:space="preserve">         a) uno o più componenti di età compresa tra 18 e 40 anni compiuti (1 p.)</t>
  </si>
  <si>
    <t xml:space="preserve">         c) avere una compagine sociale costituita in misura non inferiore al cinquanta per cento da donne, oppure un organo di amministrazione che sia costituito per almeno il cinquanta per cento da donne (2 p.)</t>
  </si>
  <si>
    <r>
      <t>B2.1) Qualità delle soluzioni proposte nel progetto all’interno del documento:</t>
    </r>
    <r>
      <rPr>
        <sz val="10"/>
        <rFont val="Calibri"/>
        <family val="2"/>
      </rPr>
      <t xml:space="preserve"> Piano coordinato unico di cui al paragrafo 2.1.2 </t>
    </r>
    <r>
      <rPr>
        <sz val="10"/>
        <color rgb="FF000000"/>
        <rFont val="Calibri"/>
        <family val="2"/>
      </rPr>
      <t xml:space="preserve">, che riporti dettagliatamente indicazioni sulle strutture oggetto di finanziamento in termini di immagine (i.e. il naming delle strutture, l’immagine coordinata, il sito web, la grafica, ecc.) e di offerta comune di servizi di gestione delle strutture (i.e. servizio di prenotazione on-line, servizi di portineria e accoglienza, servizi ncc, ecc.) e di servizi offerti ai clienti (informazioni turistiche, tour, visite, escursioni, valorizzazione delle identità e specificità culturali naturali, enogastronomiche dirette ad ampliare la conoscenza esperenziale dei dei luoghi e del territorio calabrese, ecc.) che identifichi le strutture associate, anche in coerenza con le strategie turistiche regionali. </t>
    </r>
  </si>
  <si>
    <r>
      <t xml:space="preserve">Il punteggio (max 8 punti) ) è assegnato sulla base delle indicazioni di dettaglio fornite in merito dall’impresa proponente all’interno del </t>
    </r>
    <r>
      <rPr>
        <i/>
        <sz val="8"/>
        <rFont val="Calibri"/>
        <family val="2"/>
      </rPr>
      <t>Piano coordinato unico allegato alla domanda</t>
    </r>
    <r>
      <rPr>
        <i/>
        <sz val="8"/>
        <color rgb="FF000000"/>
        <rFont val="Calibri"/>
        <family val="2"/>
      </rPr>
      <t>, con l’espressione di un giudizio da parte della Commissione di valutazione, con le modalità previste dall’Avviso</t>
    </r>
  </si>
  <si>
    <r>
      <t>A) Opere murarie ed impiantistiche (idriche, sanitarie, elettriche, condizionamento, fibra ottica, etc..), (</t>
    </r>
    <r>
      <rPr>
        <sz val="11"/>
        <color rgb="FF00B0F0"/>
        <rFont val="Calibri"/>
        <family val="2"/>
      </rPr>
      <t>limite del 60%</t>
    </r>
    <r>
      <rPr>
        <sz val="11"/>
        <rFont val="Calibri"/>
        <family val="2"/>
      </rPr>
      <t>)</t>
    </r>
  </si>
  <si>
    <t>ART. 14   Spese di cui alle lettere A), B), C), E) del par. 3.4, comma 1</t>
  </si>
  <si>
    <r>
      <t>E) Progettazioni ingegneristiche, Direzione lavori e studi di fattibilità tecnico-economica finanziaria, (</t>
    </r>
    <r>
      <rPr>
        <sz val="11"/>
        <color rgb="FF00B0F0"/>
        <rFont val="Calibri"/>
        <family val="2"/>
      </rPr>
      <t>limite del 10% dell'investimento ammissibile</t>
    </r>
    <r>
      <rPr>
        <sz val="11"/>
        <rFont val="Calibri"/>
        <family val="2"/>
      </rPr>
      <t>)</t>
    </r>
  </si>
  <si>
    <t>Totale E)</t>
  </si>
  <si>
    <t>Piccola impresa</t>
  </si>
  <si>
    <t>PR CALABRIA FESR FSE 2021 – 2027
OP1 - UNA CALABRIA PIÙ SMART
PRIORITÀ 1 - RICERCA, INNOVAZIONE E COMPETITIVITÀ
RSO1.3. Rafforzare la crescita sostenibile e la competitività delle PMI e la creazione di posti di lavoro nelle PMI, anche grazie agli investimenti produttivi
Azione 1.3.1 Competitività del sistema produttivo regionale
AVVISO PUBBLICO 
“PER L’EMERSIONE E QUALIFICAZIONE DELLA RICETTIVITA’ DELLE SECONDE CASE”</t>
  </si>
  <si>
    <t>Totale D) (D1+D2)</t>
  </si>
  <si>
    <t xml:space="preserve">un contributo pari a €: </t>
  </si>
  <si>
    <t>descrizione delle modalità di apporto dei mezzi propri e di ricorso ad altre fonti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</si>
</sst>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_-&quot;€&quot;\ * #,##0.00_-;\-&quot;€&quot;\ * #,##0.00_-;_-&quot;€&quot;\ * &quot;-&quot;??_-;_-@_-"/>
    <numFmt numFmtId="166" formatCode="#,##0.00_ ;[Red]\-#,##0.00\ "/>
  </numFmts>
  <fonts count="50">
    <font>
      <sz val="11"/>
      <color theme="1"/>
      <name val="Calibri"/>
      <family val="2"/>
      <scheme val="minor"/>
    </font>
    <font>
      <sz val="10"/>
      <color rgb="FF000000"/>
      <name val="Times New Roman"/>
      <family val="1"/>
    </font>
    <font>
      <b/>
      <i/>
      <sz val="12"/>
      <name val="Calibri"/>
      <family val="2"/>
      <scheme val="minor"/>
    </font>
    <font>
      <sz val="10"/>
      <color rgb="FF000000"/>
      <name val="Calibri"/>
      <family val="2"/>
      <scheme val="minor"/>
    </font>
    <font>
      <b/>
      <sz val="12"/>
      <name val="Calibri"/>
      <family val="2"/>
      <scheme val="minor"/>
    </font>
    <font>
      <b/>
      <i/>
      <sz val="12"/>
      <name val="Calibri"/>
      <family val="2"/>
    </font>
    <font>
      <b/>
      <sz val="11"/>
      <name val="Calibri"/>
      <family val="2"/>
      <scheme val="minor"/>
    </font>
    <font>
      <b/>
      <sz val="10"/>
      <color theme="1"/>
      <name val="Calibri"/>
      <family val="2"/>
    </font>
    <font>
      <b/>
      <sz val="11"/>
      <name val="Calibri"/>
      <family val="2"/>
    </font>
    <font>
      <b/>
      <sz val="10"/>
      <color rgb="FF000000"/>
      <name val="Calibri"/>
      <family val="2"/>
      <scheme val="minor"/>
    </font>
    <font>
      <b/>
      <sz val="10"/>
      <name val="Calibri"/>
      <family val="2"/>
      <scheme val="minor"/>
    </font>
    <font>
      <b/>
      <sz val="9"/>
      <color rgb="FF000000"/>
      <name val="Calibri"/>
      <family val="2"/>
      <scheme val="minor"/>
    </font>
    <font>
      <b/>
      <sz val="11"/>
      <color rgb="FF00000A"/>
      <name val="Calibri"/>
      <family val="2"/>
    </font>
    <font>
      <sz val="10"/>
      <color theme="1"/>
      <name val="Calibri"/>
      <family val="2"/>
      <scheme val="minor"/>
    </font>
    <font>
      <b/>
      <sz val="8"/>
      <color theme="1"/>
      <name val="Calibri"/>
      <family val="2"/>
      <scheme val="minor"/>
    </font>
    <font>
      <sz val="11"/>
      <name val="Calibri"/>
      <family val="2"/>
      <scheme val="minor"/>
    </font>
    <font>
      <sz val="12"/>
      <color rgb="FF000000"/>
      <name val="Calibri"/>
      <family val="2"/>
    </font>
    <font>
      <b/>
      <sz val="11"/>
      <color indexed="8"/>
      <name val="Calibri"/>
      <family val="2"/>
      <scheme val="minor"/>
    </font>
    <font>
      <sz val="11"/>
      <color indexed="8"/>
      <name val="Calibri"/>
      <family val="2"/>
      <scheme val="minor"/>
    </font>
    <font>
      <sz val="11"/>
      <color theme="1"/>
      <name val="Calibri"/>
      <family val="2"/>
      <scheme val="minor"/>
    </font>
    <font>
      <sz val="11"/>
      <color rgb="FF0070C0"/>
      <name val="Calibri"/>
      <family val="2"/>
      <scheme val="minor"/>
    </font>
    <font>
      <b/>
      <sz val="11"/>
      <color theme="1"/>
      <name val="Calibri"/>
      <family val="2"/>
      <scheme val="minor"/>
    </font>
    <font>
      <sz val="11"/>
      <color theme="1"/>
      <name val="Calibri"/>
      <family val="2"/>
    </font>
    <font>
      <i/>
      <sz val="14"/>
      <name val="Calibri"/>
      <family val="2"/>
      <scheme val="minor"/>
    </font>
    <font>
      <b/>
      <sz val="10"/>
      <color rgb="FF000000"/>
      <name val="Calibri"/>
      <family val="2"/>
    </font>
    <font>
      <b/>
      <sz val="12"/>
      <color rgb="FF000000"/>
      <name val="Calibri"/>
      <family val="2"/>
      <scheme val="minor"/>
    </font>
    <font>
      <i/>
      <sz val="8"/>
      <color rgb="FF000000"/>
      <name val="Arial-ItalicMT"/>
    </font>
    <font>
      <i/>
      <sz val="9"/>
      <name val="Calibri"/>
      <family val="2"/>
    </font>
    <font>
      <b/>
      <sz val="9"/>
      <color theme="1"/>
      <name val="Calibri"/>
      <family val="2"/>
      <scheme val="minor"/>
    </font>
    <font>
      <sz val="10"/>
      <color rgb="FF000000"/>
      <name val="Calibri"/>
      <family val="2"/>
    </font>
    <font>
      <i/>
      <sz val="8"/>
      <color rgb="FF000000"/>
      <name val="Calibri"/>
      <family val="2"/>
    </font>
    <font>
      <sz val="8"/>
      <color theme="1"/>
      <name val="Calibri"/>
      <family val="2"/>
    </font>
    <font>
      <i/>
      <sz val="10"/>
      <color rgb="FF000000"/>
      <name val="Calibri"/>
      <family val="2"/>
    </font>
    <font>
      <u/>
      <sz val="10"/>
      <color theme="10"/>
      <name val="Times New Roman"/>
      <family val="1"/>
    </font>
    <font>
      <sz val="12"/>
      <color rgb="FF000000"/>
      <name val="Times New Roman"/>
      <family val="1"/>
    </font>
    <font>
      <sz val="9"/>
      <color rgb="FF000000"/>
      <name val="Times New Roman"/>
      <family val="1"/>
    </font>
    <font>
      <sz val="9"/>
      <color rgb="FF00000A"/>
      <name val="Cambria"/>
      <family val="1"/>
    </font>
    <font>
      <b/>
      <i/>
      <sz val="11"/>
      <color rgb="FF090A0E"/>
      <name val="Calibri"/>
      <family val="2"/>
    </font>
    <font>
      <b/>
      <i/>
      <sz val="16"/>
      <color rgb="FF090A0E"/>
      <name val="Calibri"/>
      <family val="2"/>
    </font>
    <font>
      <b/>
      <sz val="18"/>
      <color rgb="FF000000"/>
      <name val="Calibri"/>
      <family val="2"/>
    </font>
    <font>
      <sz val="10"/>
      <color rgb="FFFF0000"/>
      <name val="Calibri"/>
      <family val="2"/>
      <scheme val="minor"/>
    </font>
    <font>
      <sz val="11"/>
      <color rgb="FF00B0F0"/>
      <name val="Calibri"/>
      <family val="2"/>
    </font>
    <font>
      <sz val="10"/>
      <name val="Calibri"/>
      <family val="2"/>
      <scheme val="minor"/>
    </font>
    <font>
      <sz val="10"/>
      <color theme="1"/>
      <name val="Calibri"/>
      <family val="2"/>
    </font>
    <font>
      <sz val="10"/>
      <name val="Calibri"/>
      <family val="2"/>
    </font>
    <font>
      <b/>
      <sz val="10"/>
      <color theme="1"/>
      <name val="Calibri"/>
      <family val="2"/>
      <scheme val="minor"/>
    </font>
    <font>
      <i/>
      <sz val="8"/>
      <name val="Calibri"/>
      <family val="2"/>
    </font>
    <font>
      <sz val="11"/>
      <name val="Calibri"/>
      <family val="2"/>
    </font>
    <font>
      <i/>
      <sz val="10"/>
      <name val="Calibri"/>
      <family val="2"/>
    </font>
    <font>
      <b/>
      <i/>
      <sz val="12"/>
      <color rgb="FF090A0E"/>
      <name val="Calibri"/>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E4E4E4"/>
      </patternFill>
    </fill>
    <fill>
      <patternFill patternType="solid">
        <fgColor theme="0" tint="-4.9989318521683403E-2"/>
        <bgColor indexed="64"/>
      </patternFill>
    </fill>
    <fill>
      <patternFill patternType="solid">
        <fgColor rgb="FFE6E6E6"/>
      </patternFill>
    </fill>
    <fill>
      <patternFill patternType="solid">
        <fgColor rgb="FFF1F1F1"/>
      </patternFill>
    </fill>
    <fill>
      <patternFill patternType="solid">
        <fgColor rgb="FFFFFFFF"/>
        <bgColor indexed="64"/>
      </patternFill>
    </fill>
    <fill>
      <patternFill patternType="solid">
        <fgColor rgb="FFD9D9D9"/>
        <bgColor indexed="64"/>
      </patternFill>
    </fill>
    <fill>
      <patternFill patternType="solid">
        <fgColor rgb="FFFFFFCC"/>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style="thin">
        <color theme="1" tint="0.34998626667073579"/>
      </right>
      <top/>
      <bottom style="medium">
        <color theme="1" tint="0.34998626667073579"/>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medium">
        <color theme="1" tint="0.34998626667073579"/>
      </right>
      <top style="medium">
        <color theme="1" tint="0.34998626667073579"/>
      </top>
      <bottom/>
      <diagonal/>
    </border>
    <border>
      <left style="thin">
        <color theme="1" tint="0.34998626667073579"/>
      </left>
      <right style="thin">
        <color theme="1" tint="0.34998626667073579"/>
      </right>
      <top style="medium">
        <color theme="1" tint="0.34998626667073579"/>
      </top>
      <bottom/>
      <diagonal/>
    </border>
    <border>
      <left style="thin">
        <color theme="1" tint="0.34998626667073579"/>
      </left>
      <right/>
      <top style="medium">
        <color theme="1" tint="0.34998626667073579"/>
      </top>
      <bottom/>
      <diagonal/>
    </border>
    <border>
      <left style="thin">
        <color theme="1" tint="0.34998626667073579"/>
      </left>
      <right style="medium">
        <color theme="1" tint="0.34998626667073579"/>
      </right>
      <top style="medium">
        <color theme="1" tint="0.34998626667073579"/>
      </top>
      <bottom/>
      <diagonal/>
    </border>
    <border>
      <left/>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style="medium">
        <color rgb="FF000000"/>
      </top>
      <bottom/>
      <diagonal/>
    </border>
    <border>
      <left/>
      <right style="thin">
        <color indexed="64"/>
      </right>
      <top style="medium">
        <color theme="1" tint="0.499984740745262"/>
      </top>
      <bottom/>
      <diagonal/>
    </border>
    <border>
      <left/>
      <right/>
      <top style="medium">
        <color rgb="FF000000"/>
      </top>
      <bottom/>
      <diagonal/>
    </border>
    <border>
      <left style="medium">
        <color rgb="FF000000"/>
      </left>
      <right/>
      <top/>
      <bottom style="medium">
        <color rgb="FF000000"/>
      </bottom>
      <diagonal/>
    </border>
    <border>
      <left/>
      <right style="medium">
        <color rgb="FF000000"/>
      </right>
      <top style="medium">
        <color rgb="FF000000"/>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rgb="FF000000"/>
      </right>
      <top/>
      <bottom/>
      <diagonal/>
    </border>
    <border>
      <left style="medium">
        <color rgb="FF000000"/>
      </left>
      <right style="medium">
        <color rgb="FF000000"/>
      </right>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rgb="FF000000"/>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8">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165" fontId="1" fillId="0" borderId="0" applyFont="0" applyFill="0" applyBorder="0" applyAlignment="0" applyProtection="0"/>
    <xf numFmtId="0" fontId="31" fillId="0" borderId="0"/>
    <xf numFmtId="0" fontId="33" fillId="0" borderId="0" applyNumberFormat="0" applyFill="0" applyBorder="0" applyAlignment="0" applyProtection="0"/>
  </cellStyleXfs>
  <cellXfs count="279">
    <xf numFmtId="0" fontId="0" fillId="0" borderId="0" xfId="0"/>
    <xf numFmtId="0" fontId="7" fillId="3" borderId="2" xfId="1" applyFont="1" applyFill="1" applyBorder="1" applyAlignment="1" applyProtection="1">
      <alignment horizontal="center" vertical="center" wrapText="1"/>
      <protection hidden="1"/>
    </xf>
    <xf numFmtId="9" fontId="14" fillId="0" borderId="5" xfId="3" applyFont="1" applyFill="1" applyBorder="1" applyAlignment="1" applyProtection="1">
      <alignment horizontal="center" vertical="center"/>
      <protection hidden="1"/>
    </xf>
    <xf numFmtId="9" fontId="14" fillId="0" borderId="7" xfId="3" applyFont="1" applyFill="1" applyBorder="1" applyAlignment="1" applyProtection="1">
      <alignment horizontal="center" vertical="center"/>
      <protection hidden="1"/>
    </xf>
    <xf numFmtId="9" fontId="14" fillId="0" borderId="9" xfId="3" applyFont="1" applyFill="1" applyBorder="1" applyAlignment="1" applyProtection="1">
      <alignment horizontal="center" vertical="center"/>
      <protection hidden="1"/>
    </xf>
    <xf numFmtId="9" fontId="13" fillId="0" borderId="7" xfId="3" applyFont="1" applyFill="1" applyBorder="1" applyAlignment="1" applyProtection="1">
      <alignment horizontal="center" vertical="center"/>
      <protection hidden="1"/>
    </xf>
    <xf numFmtId="0" fontId="1" fillId="0" borderId="0" xfId="1" applyAlignment="1" applyProtection="1">
      <alignment horizontal="left" vertical="top"/>
      <protection locked="0"/>
    </xf>
    <xf numFmtId="0" fontId="21" fillId="0" borderId="19" xfId="1" applyFont="1" applyBorder="1" applyAlignment="1" applyProtection="1">
      <alignment horizontal="justify" vertical="center" wrapText="1"/>
      <protection hidden="1"/>
    </xf>
    <xf numFmtId="0" fontId="26" fillId="0" borderId="0" xfId="1" applyFont="1" applyAlignment="1" applyProtection="1">
      <alignment horizontal="left" vertical="top"/>
      <protection hidden="1"/>
    </xf>
    <xf numFmtId="0" fontId="1" fillId="0" borderId="0" xfId="1" applyAlignment="1" applyProtection="1">
      <alignment horizontal="left" vertical="top"/>
      <protection hidden="1"/>
    </xf>
    <xf numFmtId="0" fontId="28" fillId="7" borderId="22" xfId="1" applyFont="1" applyFill="1" applyBorder="1" applyAlignment="1" applyProtection="1">
      <alignment vertical="center" wrapText="1"/>
      <protection hidden="1"/>
    </xf>
    <xf numFmtId="0" fontId="28" fillId="7" borderId="23" xfId="1" applyFont="1" applyFill="1" applyBorder="1" applyAlignment="1" applyProtection="1">
      <alignment horizontal="center" vertical="center" wrapText="1"/>
      <protection hidden="1"/>
    </xf>
    <xf numFmtId="0" fontId="28" fillId="7" borderId="25" xfId="1" applyFont="1" applyFill="1" applyBorder="1" applyAlignment="1" applyProtection="1">
      <alignment horizontal="center" vertical="center" wrapText="1"/>
      <protection hidden="1"/>
    </xf>
    <xf numFmtId="0" fontId="42" fillId="7" borderId="1" xfId="1" applyFont="1" applyFill="1" applyBorder="1" applyAlignment="1" applyProtection="1">
      <alignment vertical="center" wrapText="1"/>
      <protection hidden="1"/>
    </xf>
    <xf numFmtId="40" fontId="42" fillId="7" borderId="1" xfId="1" applyNumberFormat="1" applyFont="1" applyFill="1" applyBorder="1" applyAlignment="1" applyProtection="1">
      <alignment horizontal="center" vertical="center"/>
      <protection hidden="1"/>
    </xf>
    <xf numFmtId="9" fontId="42" fillId="7" borderId="1" xfId="3" applyFont="1" applyFill="1" applyBorder="1" applyAlignment="1" applyProtection="1">
      <alignment horizontal="center" vertical="center"/>
      <protection hidden="1"/>
    </xf>
    <xf numFmtId="40" fontId="42" fillId="7" borderId="37" xfId="1" applyNumberFormat="1" applyFont="1" applyFill="1" applyBorder="1" applyAlignment="1" applyProtection="1">
      <alignment vertical="center"/>
      <protection hidden="1"/>
    </xf>
    <xf numFmtId="40" fontId="42" fillId="7" borderId="1" xfId="1" applyNumberFormat="1" applyFont="1" applyFill="1" applyBorder="1" applyAlignment="1" applyProtection="1">
      <alignment vertical="center"/>
      <protection hidden="1"/>
    </xf>
    <xf numFmtId="0" fontId="3" fillId="7" borderId="1" xfId="1" applyFont="1" applyFill="1" applyBorder="1" applyAlignment="1" applyProtection="1">
      <alignment vertical="center" wrapText="1"/>
      <protection hidden="1"/>
    </xf>
    <xf numFmtId="40" fontId="3" fillId="7" borderId="1" xfId="1" applyNumberFormat="1" applyFont="1" applyFill="1" applyBorder="1" applyAlignment="1" applyProtection="1">
      <alignment horizontal="center" vertical="center"/>
      <protection hidden="1"/>
    </xf>
    <xf numFmtId="9" fontId="3" fillId="7" borderId="1" xfId="3" applyFont="1" applyFill="1" applyBorder="1" applyAlignment="1" applyProtection="1">
      <alignment horizontal="center" vertical="center"/>
      <protection hidden="1"/>
    </xf>
    <xf numFmtId="165" fontId="19" fillId="12" borderId="15" xfId="5" applyFont="1" applyFill="1" applyBorder="1" applyAlignment="1" applyProtection="1">
      <alignment horizontal="center" vertical="center" wrapText="1"/>
      <protection locked="0"/>
    </xf>
    <xf numFmtId="165" fontId="21" fillId="3" borderId="19" xfId="5" applyFont="1" applyFill="1" applyBorder="1" applyAlignment="1" applyProtection="1">
      <alignment horizontal="center" vertical="center" wrapText="1"/>
      <protection hidden="1"/>
    </xf>
    <xf numFmtId="0" fontId="21" fillId="7" borderId="18" xfId="1" applyFont="1" applyFill="1" applyBorder="1" applyAlignment="1" applyProtection="1">
      <alignment horizontal="justify" vertical="center" wrapText="1"/>
      <protection hidden="1"/>
    </xf>
    <xf numFmtId="165" fontId="21" fillId="7" borderId="15" xfId="5" applyFont="1" applyFill="1" applyBorder="1" applyAlignment="1" applyProtection="1">
      <alignment horizontal="center" vertical="center" wrapText="1"/>
      <protection hidden="1"/>
    </xf>
    <xf numFmtId="0" fontId="19" fillId="7" borderId="9" xfId="1" applyFont="1" applyFill="1" applyBorder="1" applyAlignment="1" applyProtection="1">
      <alignment horizontal="justify" vertical="center" wrapText="1"/>
      <protection hidden="1"/>
    </xf>
    <xf numFmtId="0" fontId="19" fillId="7" borderId="15" xfId="1" applyFont="1" applyFill="1" applyBorder="1" applyAlignment="1" applyProtection="1">
      <alignment horizontal="justify" vertical="center" wrapText="1"/>
      <protection hidden="1"/>
    </xf>
    <xf numFmtId="0" fontId="21" fillId="7" borderId="9" xfId="1" applyFont="1" applyFill="1" applyBorder="1" applyAlignment="1" applyProtection="1">
      <alignment horizontal="justify" vertical="center" wrapText="1"/>
      <protection hidden="1"/>
    </xf>
    <xf numFmtId="0" fontId="21" fillId="7" borderId="15" xfId="1" applyFont="1" applyFill="1" applyBorder="1" applyAlignment="1" applyProtection="1">
      <alignment horizontal="justify" vertical="center" wrapText="1"/>
      <protection hidden="1"/>
    </xf>
    <xf numFmtId="0" fontId="36" fillId="0" borderId="0" xfId="1" applyFont="1" applyAlignment="1" applyProtection="1">
      <alignment horizontal="left" vertical="top"/>
      <protection hidden="1"/>
    </xf>
    <xf numFmtId="0" fontId="39" fillId="0" borderId="0" xfId="1" applyFont="1" applyAlignment="1" applyProtection="1">
      <alignment horizontal="center" vertical="center"/>
      <protection hidden="1"/>
    </xf>
    <xf numFmtId="0" fontId="3" fillId="2" borderId="0" xfId="1" applyFont="1" applyFill="1" applyAlignment="1" applyProtection="1">
      <alignment horizontal="left" vertical="top"/>
      <protection hidden="1"/>
    </xf>
    <xf numFmtId="0" fontId="3" fillId="0" borderId="0" xfId="1" applyFont="1" applyAlignment="1" applyProtection="1">
      <alignment horizontal="left" vertical="top"/>
      <protection hidden="1"/>
    </xf>
    <xf numFmtId="0" fontId="3" fillId="2" borderId="20" xfId="1" applyFont="1" applyFill="1" applyBorder="1" applyAlignment="1" applyProtection="1">
      <alignment horizontal="left" vertical="top"/>
      <protection hidden="1"/>
    </xf>
    <xf numFmtId="0" fontId="3" fillId="2" borderId="0" xfId="1" applyFont="1" applyFill="1" applyAlignment="1" applyProtection="1">
      <alignment horizontal="left" vertical="top"/>
      <protection locked="0"/>
    </xf>
    <xf numFmtId="0" fontId="3" fillId="0" borderId="0" xfId="1" applyFont="1" applyAlignment="1" applyProtection="1">
      <alignment horizontal="left" vertical="top"/>
      <protection locked="0"/>
    </xf>
    <xf numFmtId="0" fontId="15" fillId="0" borderId="1" xfId="1" applyFont="1" applyBorder="1" applyAlignment="1" applyProtection="1">
      <alignment horizontal="left" vertical="top" wrapText="1" indent="1"/>
      <protection locked="0"/>
    </xf>
    <xf numFmtId="0" fontId="4" fillId="0" borderId="1" xfId="1" applyFont="1" applyBorder="1" applyAlignment="1" applyProtection="1">
      <alignment horizontal="left" vertical="center" wrapText="1"/>
      <protection hidden="1"/>
    </xf>
    <xf numFmtId="0" fontId="23" fillId="0" borderId="0" xfId="1" applyFont="1" applyAlignment="1" applyProtection="1">
      <alignment vertical="center" wrapText="1"/>
      <protection hidden="1"/>
    </xf>
    <xf numFmtId="0" fontId="3" fillId="0" borderId="0" xfId="1" applyFont="1" applyAlignment="1" applyProtection="1">
      <alignment horizontal="left" vertical="center"/>
      <protection hidden="1"/>
    </xf>
    <xf numFmtId="0" fontId="24" fillId="3" borderId="1" xfId="1" applyFont="1" applyFill="1" applyBorder="1" applyAlignment="1" applyProtection="1">
      <alignment horizontal="left" vertical="center"/>
      <protection hidden="1"/>
    </xf>
    <xf numFmtId="0" fontId="6" fillId="7" borderId="1" xfId="1" applyFont="1" applyFill="1" applyBorder="1" applyAlignment="1" applyProtection="1">
      <alignment horizontal="left" vertical="center" wrapText="1"/>
      <protection hidden="1"/>
    </xf>
    <xf numFmtId="0" fontId="3" fillId="0" borderId="0" xfId="1" applyFont="1" applyAlignment="1" applyProtection="1">
      <alignment horizontal="left" vertical="center" wrapText="1"/>
      <protection hidden="1"/>
    </xf>
    <xf numFmtId="0" fontId="3" fillId="0" borderId="0" xfId="1" applyFont="1" applyAlignment="1" applyProtection="1">
      <alignment horizontal="left" vertical="center"/>
      <protection locked="0"/>
    </xf>
    <xf numFmtId="0" fontId="3" fillId="4" borderId="0" xfId="1" applyFont="1" applyFill="1" applyAlignment="1" applyProtection="1">
      <alignment horizontal="left" vertical="center"/>
      <protection locked="0"/>
    </xf>
    <xf numFmtId="0" fontId="3" fillId="0" borderId="0" xfId="1" applyFont="1" applyAlignment="1" applyProtection="1">
      <alignment horizontal="left" vertical="center" wrapText="1"/>
      <protection locked="0"/>
    </xf>
    <xf numFmtId="0" fontId="3" fillId="12" borderId="12" xfId="1" applyFont="1" applyFill="1" applyBorder="1" applyAlignment="1" applyProtection="1">
      <alignment horizontal="left" vertical="top" wrapText="1"/>
      <protection locked="0"/>
    </xf>
    <xf numFmtId="0" fontId="3" fillId="12" borderId="13" xfId="1" applyFont="1" applyFill="1" applyBorder="1" applyAlignment="1" applyProtection="1">
      <alignment horizontal="left" vertical="top" wrapText="1"/>
      <protection locked="0"/>
    </xf>
    <xf numFmtId="0" fontId="42" fillId="12" borderId="1" xfId="1" applyFont="1" applyFill="1" applyBorder="1" applyAlignment="1" applyProtection="1">
      <alignment horizontal="left" vertical="top" wrapText="1"/>
      <protection locked="0"/>
    </xf>
    <xf numFmtId="0" fontId="29" fillId="12" borderId="1" xfId="1" applyFont="1" applyFill="1" applyBorder="1" applyAlignment="1" applyProtection="1">
      <alignment horizontal="left" vertical="top" wrapText="1"/>
      <protection locked="0"/>
    </xf>
    <xf numFmtId="0" fontId="6" fillId="3" borderId="1" xfId="1" applyFont="1" applyFill="1" applyBorder="1" applyAlignment="1" applyProtection="1">
      <alignment horizontal="left" vertical="center" wrapText="1"/>
      <protection hidden="1"/>
    </xf>
    <xf numFmtId="0" fontId="6" fillId="3" borderId="1" xfId="1" applyFont="1" applyFill="1" applyBorder="1" applyAlignment="1" applyProtection="1">
      <alignment horizontal="center" vertical="center" wrapText="1"/>
      <protection hidden="1"/>
    </xf>
    <xf numFmtId="0" fontId="6" fillId="3" borderId="3" xfId="1" applyFont="1" applyFill="1" applyBorder="1" applyAlignment="1" applyProtection="1">
      <alignment horizontal="center" vertical="center" wrapText="1"/>
      <protection hidden="1"/>
    </xf>
    <xf numFmtId="0" fontId="8" fillId="3" borderId="1" xfId="1" applyFont="1" applyFill="1" applyBorder="1" applyAlignment="1" applyProtection="1">
      <alignment horizontal="left" vertical="center" wrapText="1"/>
      <protection hidden="1"/>
    </xf>
    <xf numFmtId="43" fontId="9" fillId="3" borderId="1" xfId="2" applyFont="1" applyFill="1" applyBorder="1" applyAlignment="1" applyProtection="1">
      <alignment horizontal="right" vertical="center" wrapText="1"/>
      <protection hidden="1"/>
    </xf>
    <xf numFmtId="164" fontId="10" fillId="3" borderId="3" xfId="1" applyNumberFormat="1" applyFont="1" applyFill="1" applyBorder="1" applyAlignment="1" applyProtection="1">
      <alignment horizontal="center" vertical="center" wrapText="1"/>
      <protection hidden="1"/>
    </xf>
    <xf numFmtId="0" fontId="11" fillId="2" borderId="0" xfId="1" applyFont="1" applyFill="1" applyAlignment="1" applyProtection="1">
      <alignment horizontal="center" vertical="center" wrapText="1"/>
      <protection hidden="1"/>
    </xf>
    <xf numFmtId="0" fontId="8" fillId="3" borderId="0" xfId="1" applyFont="1" applyFill="1" applyAlignment="1" applyProtection="1">
      <alignment horizontal="left" vertical="center" wrapText="1"/>
      <protection hidden="1"/>
    </xf>
    <xf numFmtId="2" fontId="40" fillId="3" borderId="1" xfId="1" applyNumberFormat="1" applyFont="1" applyFill="1" applyBorder="1" applyAlignment="1" applyProtection="1">
      <alignment horizontal="right" vertical="center" wrapText="1"/>
      <protection hidden="1"/>
    </xf>
    <xf numFmtId="2" fontId="40" fillId="3" borderId="3" xfId="1" applyNumberFormat="1" applyFont="1" applyFill="1" applyBorder="1" applyAlignment="1" applyProtection="1">
      <alignment horizontal="right" vertical="center" wrapText="1"/>
      <protection hidden="1"/>
    </xf>
    <xf numFmtId="43" fontId="3" fillId="3" borderId="3" xfId="2" applyFont="1" applyFill="1" applyBorder="1" applyAlignment="1" applyProtection="1">
      <alignment horizontal="right" vertical="center" wrapText="1"/>
      <protection hidden="1"/>
    </xf>
    <xf numFmtId="0" fontId="8" fillId="3" borderId="1" xfId="1" applyFont="1" applyFill="1" applyBorder="1" applyAlignment="1" applyProtection="1">
      <alignment horizontal="right" vertical="center" wrapText="1"/>
      <protection hidden="1"/>
    </xf>
    <xf numFmtId="43" fontId="9" fillId="3" borderId="3" xfId="2" applyFont="1" applyFill="1" applyBorder="1" applyAlignment="1" applyProtection="1">
      <alignment horizontal="right" vertical="center" wrapText="1"/>
      <protection hidden="1"/>
    </xf>
    <xf numFmtId="0" fontId="12" fillId="3" borderId="0" xfId="1" applyFont="1" applyFill="1" applyAlignment="1" applyProtection="1">
      <alignment horizontal="left" vertical="center" wrapText="1"/>
      <protection hidden="1"/>
    </xf>
    <xf numFmtId="43" fontId="3" fillId="3" borderId="1" xfId="2" applyFont="1" applyFill="1" applyBorder="1" applyAlignment="1" applyProtection="1">
      <alignment horizontal="right" vertical="center" wrapText="1"/>
      <protection hidden="1"/>
    </xf>
    <xf numFmtId="43" fontId="3" fillId="3" borderId="3" xfId="2" applyFont="1" applyFill="1" applyBorder="1" applyAlignment="1" applyProtection="1">
      <alignment horizontal="center" vertical="center" wrapText="1"/>
      <protection hidden="1"/>
    </xf>
    <xf numFmtId="0" fontId="17" fillId="3" borderId="1" xfId="1" applyFont="1" applyFill="1" applyBorder="1" applyAlignment="1" applyProtection="1">
      <alignment horizontal="right" vertical="center" wrapText="1"/>
      <protection hidden="1"/>
    </xf>
    <xf numFmtId="2" fontId="3" fillId="3" borderId="1" xfId="1" applyNumberFormat="1" applyFont="1" applyFill="1" applyBorder="1" applyAlignment="1" applyProtection="1">
      <alignment horizontal="right" vertical="center" wrapText="1"/>
      <protection hidden="1"/>
    </xf>
    <xf numFmtId="2" fontId="3" fillId="3" borderId="3" xfId="1" applyNumberFormat="1" applyFont="1" applyFill="1" applyBorder="1" applyAlignment="1" applyProtection="1">
      <alignment horizontal="right" vertical="center" wrapText="1"/>
      <protection hidden="1"/>
    </xf>
    <xf numFmtId="0" fontId="3" fillId="2" borderId="10" xfId="1" applyFont="1" applyFill="1" applyBorder="1" applyAlignment="1" applyProtection="1">
      <alignment horizontal="left" vertical="center"/>
      <protection hidden="1"/>
    </xf>
    <xf numFmtId="0" fontId="3" fillId="0" borderId="12" xfId="1" applyFont="1" applyBorder="1" applyAlignment="1" applyProtection="1">
      <alignment horizontal="left" vertical="center"/>
      <protection hidden="1"/>
    </xf>
    <xf numFmtId="0" fontId="8" fillId="3" borderId="20" xfId="1" applyFont="1" applyFill="1" applyBorder="1" applyAlignment="1" applyProtection="1">
      <alignment horizontal="left" vertical="center" wrapText="1"/>
      <protection hidden="1"/>
    </xf>
    <xf numFmtId="0" fontId="3" fillId="0" borderId="14" xfId="1" applyFont="1" applyBorder="1" applyAlignment="1" applyProtection="1">
      <alignment horizontal="left" vertical="center"/>
      <protection hidden="1"/>
    </xf>
    <xf numFmtId="0" fontId="3" fillId="0" borderId="0" xfId="1" applyFont="1" applyAlignment="1" applyProtection="1">
      <alignment horizontal="center" vertical="center"/>
      <protection hidden="1"/>
    </xf>
    <xf numFmtId="0" fontId="3" fillId="2" borderId="0" xfId="1" applyFont="1" applyFill="1" applyAlignment="1" applyProtection="1">
      <alignment horizontal="left" vertical="center"/>
      <protection locked="0"/>
    </xf>
    <xf numFmtId="0" fontId="42" fillId="12" borderId="1" xfId="1" applyFont="1" applyFill="1" applyBorder="1" applyAlignment="1" applyProtection="1">
      <alignment horizontal="left" vertical="center" wrapText="1"/>
      <protection locked="0"/>
    </xf>
    <xf numFmtId="43" fontId="3" fillId="12" borderId="1" xfId="2" applyFont="1" applyFill="1" applyBorder="1" applyAlignment="1" applyProtection="1">
      <alignment horizontal="right" vertical="center" wrapText="1"/>
      <protection locked="0"/>
    </xf>
    <xf numFmtId="0" fontId="29" fillId="12" borderId="1" xfId="1" applyFont="1" applyFill="1" applyBorder="1" applyAlignment="1" applyProtection="1">
      <alignment horizontal="left" vertical="center" wrapText="1"/>
      <protection locked="0"/>
    </xf>
    <xf numFmtId="0" fontId="3" fillId="12" borderId="1" xfId="1" applyFont="1" applyFill="1" applyBorder="1" applyAlignment="1" applyProtection="1">
      <alignment horizontal="left" vertical="center" wrapText="1"/>
      <protection locked="0"/>
    </xf>
    <xf numFmtId="9" fontId="3" fillId="2" borderId="0" xfId="3" applyFont="1" applyFill="1" applyAlignment="1" applyProtection="1">
      <alignment horizontal="left" vertical="center"/>
      <protection locked="0"/>
    </xf>
    <xf numFmtId="43" fontId="3" fillId="0" borderId="0" xfId="4" applyFont="1" applyAlignment="1" applyProtection="1">
      <alignment horizontal="left" vertical="center"/>
      <protection locked="0"/>
    </xf>
    <xf numFmtId="164" fontId="3" fillId="0" borderId="0" xfId="1" applyNumberFormat="1" applyFont="1" applyAlignment="1" applyProtection="1">
      <alignment horizontal="left" vertical="top"/>
      <protection locked="0"/>
    </xf>
    <xf numFmtId="164" fontId="3" fillId="0" borderId="0" xfId="1" applyNumberFormat="1" applyFont="1" applyAlignment="1" applyProtection="1">
      <alignment horizontal="left" vertical="center"/>
      <protection locked="0"/>
    </xf>
    <xf numFmtId="0" fontId="15" fillId="12" borderId="1" xfId="1" applyFont="1" applyFill="1" applyBorder="1" applyAlignment="1" applyProtection="1">
      <alignment horizontal="left" vertical="center" wrapText="1"/>
      <protection locked="0"/>
    </xf>
    <xf numFmtId="0" fontId="16" fillId="12" borderId="1" xfId="1" applyFont="1" applyFill="1" applyBorder="1" applyAlignment="1" applyProtection="1">
      <alignment horizontal="left" vertical="center" wrapText="1"/>
      <protection locked="0"/>
    </xf>
    <xf numFmtId="0" fontId="25" fillId="0" borderId="0" xfId="1" applyFont="1" applyAlignment="1" applyProtection="1">
      <alignment horizontal="left" vertical="top"/>
      <protection locked="0"/>
    </xf>
    <xf numFmtId="0" fontId="9" fillId="0" borderId="21" xfId="1" applyFont="1" applyBorder="1" applyAlignment="1" applyProtection="1">
      <alignment horizontal="left" vertical="top"/>
      <protection locked="0"/>
    </xf>
    <xf numFmtId="0" fontId="28" fillId="7" borderId="22" xfId="1" applyFont="1" applyFill="1" applyBorder="1" applyAlignment="1" applyProtection="1">
      <alignment vertical="center" wrapText="1"/>
      <protection locked="0"/>
    </xf>
    <xf numFmtId="0" fontId="28" fillId="7" borderId="23" xfId="1" applyFont="1" applyFill="1" applyBorder="1" applyAlignment="1" applyProtection="1">
      <alignment horizontal="center" vertical="center" wrapText="1"/>
      <protection locked="0"/>
    </xf>
    <xf numFmtId="0" fontId="28" fillId="7" borderId="24" xfId="1" applyFont="1" applyFill="1" applyBorder="1" applyAlignment="1" applyProtection="1">
      <alignment horizontal="center" vertical="center" wrapText="1"/>
      <protection locked="0"/>
    </xf>
    <xf numFmtId="0" fontId="28" fillId="7" borderId="1" xfId="1" applyFont="1" applyFill="1" applyBorder="1" applyAlignment="1" applyProtection="1">
      <alignment horizontal="center" vertical="center" wrapText="1"/>
      <protection locked="0"/>
    </xf>
    <xf numFmtId="0" fontId="28" fillId="0" borderId="0" xfId="1" applyFont="1" applyAlignment="1" applyProtection="1">
      <alignment horizontal="center" vertical="center" wrapText="1"/>
      <protection locked="0"/>
    </xf>
    <xf numFmtId="166" fontId="1" fillId="0" borderId="0" xfId="1" applyNumberFormat="1" applyAlignment="1" applyProtection="1">
      <alignment horizontal="left" vertical="top"/>
      <protection locked="0"/>
    </xf>
    <xf numFmtId="2" fontId="1" fillId="0" borderId="0" xfId="1" applyNumberFormat="1" applyAlignment="1" applyProtection="1">
      <alignment horizontal="center" vertical="center"/>
      <protection locked="0"/>
    </xf>
    <xf numFmtId="0" fontId="1" fillId="0" borderId="0" xfId="1" applyAlignment="1" applyProtection="1">
      <alignment horizontal="center" vertical="center"/>
      <protection locked="0"/>
    </xf>
    <xf numFmtId="9" fontId="3" fillId="3" borderId="0" xfId="1" applyNumberFormat="1" applyFont="1" applyFill="1" applyAlignment="1" applyProtection="1">
      <alignment horizontal="center" vertical="top" wrapText="1"/>
      <protection hidden="1"/>
    </xf>
    <xf numFmtId="9" fontId="3" fillId="3" borderId="0" xfId="1" applyNumberFormat="1" applyFont="1" applyFill="1" applyAlignment="1" applyProtection="1">
      <alignment horizontal="center" vertical="center"/>
      <protection hidden="1"/>
    </xf>
    <xf numFmtId="166" fontId="3" fillId="0" borderId="0" xfId="1" applyNumberFormat="1" applyFont="1" applyAlignment="1" applyProtection="1">
      <alignment horizontal="center" vertical="center"/>
      <protection hidden="1"/>
    </xf>
    <xf numFmtId="9" fontId="3" fillId="0" borderId="0" xfId="3" applyFont="1" applyFill="1" applyAlignment="1" applyProtection="1">
      <alignment horizontal="center" vertical="center"/>
      <protection hidden="1"/>
    </xf>
    <xf numFmtId="2" fontId="3" fillId="0" borderId="0" xfId="1" applyNumberFormat="1" applyFont="1" applyAlignment="1" applyProtection="1">
      <alignment horizontal="center" vertical="center"/>
      <protection hidden="1"/>
    </xf>
    <xf numFmtId="0" fontId="9" fillId="0" borderId="21" xfId="1" applyFont="1" applyBorder="1" applyAlignment="1" applyProtection="1">
      <alignment horizontal="left" vertical="top"/>
      <protection hidden="1"/>
    </xf>
    <xf numFmtId="2" fontId="3" fillId="0" borderId="0" xfId="1" applyNumberFormat="1" applyFont="1" applyAlignment="1" applyProtection="1">
      <alignment horizontal="left" vertical="top" wrapText="1"/>
      <protection hidden="1"/>
    </xf>
    <xf numFmtId="43" fontId="3" fillId="12" borderId="1" xfId="2" applyFont="1" applyFill="1" applyBorder="1" applyAlignment="1" applyProtection="1">
      <alignment horizontal="right" wrapText="1"/>
      <protection locked="0"/>
    </xf>
    <xf numFmtId="43" fontId="3" fillId="12" borderId="1" xfId="2" applyFont="1" applyFill="1" applyBorder="1" applyAlignment="1" applyProtection="1">
      <alignment vertical="center" wrapText="1"/>
      <protection locked="0"/>
    </xf>
    <xf numFmtId="0" fontId="25" fillId="0" borderId="0" xfId="1" applyFont="1" applyAlignment="1" applyProtection="1">
      <alignment horizontal="left" vertical="top"/>
      <protection hidden="1"/>
    </xf>
    <xf numFmtId="0" fontId="6" fillId="8" borderId="1" xfId="1" applyFont="1" applyFill="1" applyBorder="1" applyAlignment="1" applyProtection="1">
      <alignment horizontal="center" vertical="top" wrapText="1"/>
      <protection hidden="1"/>
    </xf>
    <xf numFmtId="0" fontId="15" fillId="9" borderId="1" xfId="1" applyFont="1" applyFill="1" applyBorder="1" applyAlignment="1" applyProtection="1">
      <alignment horizontal="left" vertical="center" wrapText="1"/>
      <protection hidden="1"/>
    </xf>
    <xf numFmtId="43" fontId="3" fillId="7" borderId="1" xfId="2" applyFont="1" applyFill="1" applyBorder="1" applyAlignment="1" applyProtection="1">
      <alignment vertical="center" wrapText="1"/>
      <protection hidden="1"/>
    </xf>
    <xf numFmtId="0" fontId="15" fillId="9" borderId="3" xfId="1" applyFont="1" applyFill="1" applyBorder="1" applyAlignment="1" applyProtection="1">
      <alignment horizontal="left" vertical="center" wrapText="1"/>
      <protection hidden="1"/>
    </xf>
    <xf numFmtId="0" fontId="15" fillId="9" borderId="20" xfId="1" applyFont="1" applyFill="1" applyBorder="1" applyAlignment="1" applyProtection="1">
      <alignment horizontal="left" vertical="center" wrapText="1"/>
      <protection hidden="1"/>
    </xf>
    <xf numFmtId="43" fontId="3" fillId="7" borderId="1" xfId="2" applyFont="1" applyFill="1" applyBorder="1" applyAlignment="1" applyProtection="1">
      <alignment horizontal="right" wrapText="1"/>
      <protection hidden="1"/>
    </xf>
    <xf numFmtId="0" fontId="3" fillId="9" borderId="1" xfId="1" applyFont="1" applyFill="1" applyBorder="1" applyAlignment="1" applyProtection="1">
      <alignment horizontal="left" vertical="center" wrapText="1"/>
      <protection hidden="1"/>
    </xf>
    <xf numFmtId="43" fontId="9" fillId="7" borderId="1" xfId="2" applyFont="1" applyFill="1" applyBorder="1" applyAlignment="1" applyProtection="1">
      <alignment vertical="center" wrapText="1"/>
      <protection hidden="1"/>
    </xf>
    <xf numFmtId="0" fontId="6" fillId="9" borderId="1" xfId="1" applyFont="1" applyFill="1" applyBorder="1" applyAlignment="1" applyProtection="1">
      <alignment vertical="center" wrapText="1"/>
      <protection hidden="1"/>
    </xf>
    <xf numFmtId="43" fontId="9" fillId="7" borderId="1" xfId="2" applyFont="1" applyFill="1" applyBorder="1" applyAlignment="1" applyProtection="1">
      <alignment horizontal="right" wrapText="1"/>
      <protection hidden="1"/>
    </xf>
    <xf numFmtId="0" fontId="1" fillId="0" borderId="0" xfId="1" applyAlignment="1" applyProtection="1">
      <alignment horizontal="left" vertical="center"/>
      <protection locked="0"/>
    </xf>
    <xf numFmtId="0" fontId="22" fillId="12" borderId="11" xfId="6" applyFont="1" applyFill="1" applyBorder="1" applyAlignment="1" applyProtection="1">
      <alignment horizontal="center" vertical="center" wrapText="1"/>
      <protection locked="0"/>
    </xf>
    <xf numFmtId="0" fontId="1" fillId="0" borderId="0" xfId="1" applyAlignment="1" applyProtection="1">
      <alignment horizontal="left" vertical="center"/>
      <protection hidden="1"/>
    </xf>
    <xf numFmtId="0" fontId="24" fillId="3" borderId="40" xfId="1" applyFont="1" applyFill="1" applyBorder="1" applyAlignment="1" applyProtection="1">
      <alignment horizontal="center" vertical="center" wrapText="1"/>
      <protection hidden="1"/>
    </xf>
    <xf numFmtId="0" fontId="29" fillId="2" borderId="31" xfId="1" applyFont="1" applyFill="1" applyBorder="1" applyAlignment="1" applyProtection="1">
      <alignment horizontal="justify" vertical="center" wrapText="1"/>
      <protection hidden="1"/>
    </xf>
    <xf numFmtId="0" fontId="29" fillId="0" borderId="31" xfId="1" applyFont="1" applyBorder="1" applyAlignment="1" applyProtection="1">
      <alignment horizontal="justify" vertical="center" wrapText="1"/>
      <protection hidden="1"/>
    </xf>
    <xf numFmtId="0" fontId="30" fillId="0" borderId="33" xfId="1" applyFont="1" applyBorder="1" applyAlignment="1" applyProtection="1">
      <alignment horizontal="justify" vertical="center" wrapText="1"/>
      <protection hidden="1"/>
    </xf>
    <xf numFmtId="0" fontId="29" fillId="0" borderId="34" xfId="1" applyFont="1" applyBorder="1" applyAlignment="1" applyProtection="1">
      <alignment horizontal="center" vertical="center" wrapText="1"/>
      <protection hidden="1"/>
    </xf>
    <xf numFmtId="0" fontId="29" fillId="2" borderId="0" xfId="1" applyFont="1" applyFill="1" applyAlignment="1" applyProtection="1">
      <alignment horizontal="left" vertical="center" wrapText="1"/>
      <protection hidden="1"/>
    </xf>
    <xf numFmtId="0" fontId="29" fillId="0" borderId="31" xfId="1" applyFont="1" applyBorder="1" applyAlignment="1" applyProtection="1">
      <alignment horizontal="left" vertical="center" wrapText="1"/>
      <protection hidden="1"/>
    </xf>
    <xf numFmtId="0" fontId="29" fillId="0" borderId="5" xfId="1" applyFont="1" applyBorder="1" applyAlignment="1" applyProtection="1">
      <alignment horizontal="justify" vertical="center" wrapText="1"/>
      <protection hidden="1"/>
    </xf>
    <xf numFmtId="0" fontId="22" fillId="0" borderId="11" xfId="6" applyFont="1" applyBorder="1" applyAlignment="1" applyProtection="1">
      <alignment horizontal="center" vertical="center" wrapText="1"/>
      <protection hidden="1"/>
    </xf>
    <xf numFmtId="0" fontId="22" fillId="7" borderId="45" xfId="6" applyFont="1" applyFill="1" applyBorder="1" applyAlignment="1" applyProtection="1">
      <alignment horizontal="left" vertical="center" wrapText="1"/>
      <protection hidden="1"/>
    </xf>
    <xf numFmtId="0" fontId="30" fillId="0" borderId="7" xfId="1" applyFont="1" applyBorder="1" applyAlignment="1" applyProtection="1">
      <alignment horizontal="justify" vertical="center" wrapText="1"/>
      <protection hidden="1"/>
    </xf>
    <xf numFmtId="0" fontId="30" fillId="0" borderId="9" xfId="1" applyFont="1" applyBorder="1" applyAlignment="1" applyProtection="1">
      <alignment horizontal="justify" vertical="center" wrapText="1"/>
      <protection hidden="1"/>
    </xf>
    <xf numFmtId="0" fontId="29" fillId="0" borderId="5" xfId="1" applyFont="1" applyBorder="1" applyAlignment="1" applyProtection="1">
      <alignment horizontal="left" vertical="center" wrapText="1"/>
      <protection hidden="1"/>
    </xf>
    <xf numFmtId="0" fontId="29" fillId="0" borderId="7" xfId="1" applyFont="1" applyBorder="1" applyAlignment="1" applyProtection="1">
      <alignment horizontal="left" vertical="center" wrapText="1"/>
      <protection hidden="1"/>
    </xf>
    <xf numFmtId="0" fontId="13" fillId="0" borderId="7" xfId="0" applyFont="1" applyBorder="1" applyAlignment="1" applyProtection="1">
      <alignment wrapText="1"/>
      <protection hidden="1"/>
    </xf>
    <xf numFmtId="0" fontId="29" fillId="0" borderId="9" xfId="1" applyFont="1" applyBorder="1" applyAlignment="1" applyProtection="1">
      <alignment horizontal="left" vertical="center" wrapText="1"/>
      <protection hidden="1"/>
    </xf>
    <xf numFmtId="0" fontId="43" fillId="0" borderId="0" xfId="0" applyFont="1" applyAlignment="1" applyProtection="1">
      <alignment horizontal="justify" vertical="center"/>
      <protection hidden="1"/>
    </xf>
    <xf numFmtId="0" fontId="44" fillId="0" borderId="7" xfId="1" applyFont="1" applyBorder="1" applyAlignment="1" applyProtection="1">
      <alignment horizontal="left" vertical="center" wrapText="1"/>
      <protection hidden="1"/>
    </xf>
    <xf numFmtId="0" fontId="32" fillId="0" borderId="9" xfId="1" applyFont="1" applyBorder="1" applyAlignment="1" applyProtection="1">
      <alignment horizontal="left" vertical="center" wrapText="1"/>
      <protection hidden="1"/>
    </xf>
    <xf numFmtId="0" fontId="29" fillId="0" borderId="34" xfId="1" applyFont="1" applyBorder="1" applyAlignment="1" applyProtection="1">
      <alignment horizontal="left" vertical="center" wrapText="1"/>
      <protection hidden="1"/>
    </xf>
    <xf numFmtId="0" fontId="34" fillId="10" borderId="33" xfId="1" applyFont="1" applyFill="1" applyBorder="1" applyAlignment="1" applyProtection="1">
      <alignment horizontal="justify" vertical="center" wrapText="1"/>
      <protection hidden="1"/>
    </xf>
    <xf numFmtId="0" fontId="29" fillId="0" borderId="33" xfId="1" applyFont="1" applyBorder="1" applyAlignment="1" applyProtection="1">
      <alignment horizontal="center" vertical="center" wrapText="1"/>
      <protection hidden="1"/>
    </xf>
    <xf numFmtId="0" fontId="29" fillId="0" borderId="34" xfId="1" applyFont="1" applyBorder="1" applyAlignment="1" applyProtection="1">
      <alignment vertical="center" wrapText="1"/>
      <protection hidden="1"/>
    </xf>
    <xf numFmtId="0" fontId="35" fillId="0" borderId="0" xfId="1" applyFont="1" applyAlignment="1" applyProtection="1">
      <alignment horizontal="justify" vertical="center"/>
      <protection hidden="1"/>
    </xf>
    <xf numFmtId="0" fontId="29" fillId="0" borderId="0" xfId="1" applyFont="1" applyAlignment="1" applyProtection="1">
      <alignment horizontal="left" vertical="center" wrapText="1"/>
      <protection hidden="1"/>
    </xf>
    <xf numFmtId="0" fontId="29" fillId="0" borderId="16" xfId="1" applyFont="1" applyBorder="1" applyAlignment="1" applyProtection="1">
      <alignment horizontal="left" vertical="center" wrapText="1"/>
      <protection hidden="1"/>
    </xf>
    <xf numFmtId="0" fontId="45" fillId="7" borderId="6" xfId="0" applyFont="1" applyFill="1" applyBorder="1" applyAlignment="1" applyProtection="1">
      <alignment vertical="center" wrapText="1"/>
      <protection hidden="1"/>
    </xf>
    <xf numFmtId="0" fontId="45" fillId="7" borderId="0" xfId="0" applyFont="1" applyFill="1" applyAlignment="1" applyProtection="1">
      <alignment horizontal="right" vertical="center" wrapText="1"/>
      <protection hidden="1"/>
    </xf>
    <xf numFmtId="0" fontId="45" fillId="7" borderId="0" xfId="0" applyFont="1" applyFill="1" applyAlignment="1" applyProtection="1">
      <alignment horizontal="left" vertical="center" wrapText="1"/>
      <protection hidden="1"/>
    </xf>
    <xf numFmtId="0" fontId="45" fillId="7" borderId="0" xfId="0" applyFont="1" applyFill="1" applyAlignment="1" applyProtection="1">
      <alignment vertical="center" wrapText="1"/>
      <protection hidden="1"/>
    </xf>
    <xf numFmtId="166" fontId="45" fillId="7" borderId="58" xfId="0" applyNumberFormat="1" applyFont="1" applyFill="1" applyBorder="1" applyAlignment="1" applyProtection="1">
      <alignment horizontal="left" vertical="center" wrapText="1"/>
      <protection hidden="1"/>
    </xf>
    <xf numFmtId="0" fontId="3" fillId="2" borderId="6" xfId="0" applyFont="1" applyFill="1" applyBorder="1" applyAlignment="1" applyProtection="1">
      <alignment horizontal="left" vertical="top"/>
      <protection locked="0"/>
    </xf>
    <xf numFmtId="0" fontId="3" fillId="2" borderId="0" xfId="0" applyFont="1" applyFill="1" applyAlignment="1" applyProtection="1">
      <alignment horizontal="left" vertical="top"/>
      <protection locked="0"/>
    </xf>
    <xf numFmtId="0" fontId="3" fillId="2" borderId="58" xfId="0" applyFont="1" applyFill="1"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29" fillId="0" borderId="0" xfId="1" applyFont="1" applyAlignment="1" applyProtection="1">
      <alignment horizontal="left" vertical="center" wrapText="1"/>
      <protection locked="0"/>
    </xf>
    <xf numFmtId="0" fontId="36" fillId="0" borderId="0" xfId="1" applyFont="1" applyAlignment="1" applyProtection="1">
      <alignment horizontal="center" vertical="top"/>
      <protection hidden="1"/>
    </xf>
    <xf numFmtId="0" fontId="37" fillId="0" borderId="0" xfId="1" applyFont="1" applyAlignment="1" applyProtection="1">
      <alignment horizontal="center" vertical="center"/>
      <protection hidden="1"/>
    </xf>
    <xf numFmtId="0" fontId="49" fillId="0" borderId="0" xfId="1" applyFont="1" applyAlignment="1" applyProtection="1">
      <alignment horizontal="center" vertical="center" wrapText="1"/>
      <protection hidden="1"/>
    </xf>
    <xf numFmtId="0" fontId="49" fillId="0" borderId="0" xfId="1" applyFont="1" applyAlignment="1" applyProtection="1">
      <alignment horizontal="center" vertical="center"/>
      <protection hidden="1"/>
    </xf>
    <xf numFmtId="0" fontId="38" fillId="0" borderId="0" xfId="1" applyFont="1" applyAlignment="1" applyProtection="1">
      <alignment horizontal="center" vertical="center"/>
      <protection hidden="1"/>
    </xf>
    <xf numFmtId="0" fontId="3" fillId="6" borderId="1" xfId="1" applyFont="1" applyFill="1" applyBorder="1" applyAlignment="1" applyProtection="1">
      <alignment horizontal="center" vertical="top" wrapText="1"/>
      <protection hidden="1"/>
    </xf>
    <xf numFmtId="0" fontId="4" fillId="0" borderId="1" xfId="1" applyFont="1" applyBorder="1" applyAlignment="1" applyProtection="1">
      <alignment horizontal="left" vertical="top" wrapText="1" indent="1"/>
      <protection hidden="1"/>
    </xf>
    <xf numFmtId="0" fontId="6" fillId="0" borderId="1" xfId="1" applyFont="1" applyBorder="1" applyAlignment="1" applyProtection="1">
      <alignment horizontal="left" vertical="top" wrapText="1" indent="1"/>
      <protection hidden="1"/>
    </xf>
    <xf numFmtId="0" fontId="6" fillId="6" borderId="1" xfId="1" applyFont="1" applyFill="1" applyBorder="1" applyAlignment="1" applyProtection="1">
      <alignment horizontal="center" vertical="top" wrapText="1"/>
      <protection hidden="1"/>
    </xf>
    <xf numFmtId="0" fontId="3" fillId="12" borderId="1" xfId="1" applyFont="1" applyFill="1" applyBorder="1" applyAlignment="1" applyProtection="1">
      <alignment horizontal="center" wrapText="1"/>
      <protection locked="0"/>
    </xf>
    <xf numFmtId="0" fontId="25" fillId="0" borderId="16" xfId="1" applyFont="1" applyBorder="1" applyAlignment="1" applyProtection="1">
      <alignment horizontal="center" vertical="top"/>
      <protection hidden="1"/>
    </xf>
    <xf numFmtId="0" fontId="21" fillId="3" borderId="17" xfId="1" applyFont="1" applyFill="1" applyBorder="1" applyAlignment="1" applyProtection="1">
      <alignment horizontal="center" vertical="center" wrapText="1"/>
      <protection hidden="1"/>
    </xf>
    <xf numFmtId="0" fontId="21" fillId="3" borderId="18" xfId="1" applyFont="1" applyFill="1" applyBorder="1" applyAlignment="1" applyProtection="1">
      <alignment horizontal="center" vertical="center" wrapText="1"/>
      <protection hidden="1"/>
    </xf>
    <xf numFmtId="9" fontId="3" fillId="5" borderId="54" xfId="1" applyNumberFormat="1" applyFont="1" applyFill="1" applyBorder="1" applyAlignment="1" applyProtection="1">
      <alignment horizontal="center" vertical="center"/>
      <protection hidden="1"/>
    </xf>
    <xf numFmtId="9" fontId="3" fillId="5" borderId="21" xfId="1" applyNumberFormat="1" applyFont="1" applyFill="1" applyBorder="1" applyAlignment="1" applyProtection="1">
      <alignment horizontal="center" vertical="center"/>
      <protection hidden="1"/>
    </xf>
    <xf numFmtId="9" fontId="3" fillId="5" borderId="55" xfId="1" applyNumberFormat="1" applyFont="1" applyFill="1" applyBorder="1" applyAlignment="1" applyProtection="1">
      <alignment horizontal="center" vertical="center"/>
      <protection hidden="1"/>
    </xf>
    <xf numFmtId="9" fontId="13" fillId="5" borderId="12" xfId="3" applyFont="1" applyFill="1" applyBorder="1" applyAlignment="1" applyProtection="1">
      <alignment horizontal="center" vertical="center"/>
      <protection hidden="1"/>
    </xf>
    <xf numFmtId="9" fontId="13" fillId="5" borderId="21" xfId="3" applyFont="1" applyFill="1" applyBorder="1" applyAlignment="1" applyProtection="1">
      <alignment horizontal="center" vertical="center"/>
      <protection hidden="1"/>
    </xf>
    <xf numFmtId="9" fontId="13" fillId="5" borderId="55" xfId="3" applyFont="1" applyFill="1" applyBorder="1" applyAlignment="1" applyProtection="1">
      <alignment horizontal="center" vertical="center"/>
      <protection hidden="1"/>
    </xf>
    <xf numFmtId="0" fontId="2" fillId="0" borderId="0" xfId="1" applyFont="1" applyAlignment="1" applyProtection="1">
      <alignment horizontal="left" vertical="center" wrapText="1"/>
      <protection hidden="1"/>
    </xf>
    <xf numFmtId="0" fontId="4" fillId="0" borderId="1" xfId="1" applyFont="1" applyBorder="1" applyAlignment="1" applyProtection="1">
      <alignment horizontal="left" vertical="center" wrapText="1"/>
      <protection hidden="1"/>
    </xf>
    <xf numFmtId="9" fontId="13" fillId="0" borderId="5" xfId="3" applyFont="1" applyFill="1" applyBorder="1" applyAlignment="1" applyProtection="1">
      <alignment horizontal="center" vertical="center"/>
      <protection hidden="1"/>
    </xf>
    <xf numFmtId="9" fontId="13" fillId="0" borderId="7" xfId="3" applyFont="1" applyFill="1" applyBorder="1" applyAlignment="1" applyProtection="1">
      <alignment horizontal="center" vertical="center"/>
      <protection hidden="1"/>
    </xf>
    <xf numFmtId="9" fontId="13" fillId="0" borderId="11" xfId="3" applyFont="1" applyFill="1" applyBorder="1" applyAlignment="1" applyProtection="1">
      <alignment horizontal="center" vertical="center"/>
      <protection hidden="1"/>
    </xf>
    <xf numFmtId="0" fontId="3" fillId="0" borderId="0" xfId="1" applyFont="1" applyAlignment="1" applyProtection="1">
      <alignment horizontal="center" vertical="center" wrapText="1"/>
      <protection hidden="1"/>
    </xf>
    <xf numFmtId="0" fontId="3" fillId="7" borderId="12" xfId="1" applyFont="1" applyFill="1" applyBorder="1" applyAlignment="1" applyProtection="1">
      <alignment horizontal="center" vertical="center"/>
      <protection hidden="1"/>
    </xf>
    <xf numFmtId="0" fontId="3" fillId="7" borderId="13" xfId="1" applyFont="1" applyFill="1" applyBorder="1" applyAlignment="1" applyProtection="1">
      <alignment horizontal="center" vertical="center"/>
      <protection hidden="1"/>
    </xf>
    <xf numFmtId="0" fontId="3" fillId="7" borderId="12" xfId="1" applyFont="1" applyFill="1" applyBorder="1" applyAlignment="1" applyProtection="1">
      <alignment horizontal="center" vertical="center" wrapText="1"/>
      <protection hidden="1"/>
    </xf>
    <xf numFmtId="0" fontId="3" fillId="7" borderId="13" xfId="1" applyFont="1" applyFill="1" applyBorder="1" applyAlignment="1" applyProtection="1">
      <alignment horizontal="center" vertical="center" wrapText="1"/>
      <protection hidden="1"/>
    </xf>
    <xf numFmtId="166" fontId="3" fillId="12" borderId="12" xfId="1" applyNumberFormat="1" applyFont="1" applyFill="1" applyBorder="1" applyAlignment="1" applyProtection="1">
      <alignment horizontal="center" vertical="center"/>
      <protection locked="0"/>
    </xf>
    <xf numFmtId="166" fontId="3" fillId="12" borderId="13" xfId="1" applyNumberFormat="1" applyFont="1" applyFill="1" applyBorder="1" applyAlignment="1" applyProtection="1">
      <alignment horizontal="center" vertical="center"/>
      <protection locked="0"/>
    </xf>
    <xf numFmtId="0" fontId="3" fillId="0" borderId="12" xfId="1" applyFont="1" applyBorder="1" applyAlignment="1" applyProtection="1">
      <alignment horizontal="center" vertical="center" wrapText="1"/>
      <protection hidden="1"/>
    </xf>
    <xf numFmtId="0" fontId="3" fillId="0" borderId="13" xfId="1" applyFont="1" applyBorder="1" applyAlignment="1" applyProtection="1">
      <alignment horizontal="center" vertical="center" wrapText="1"/>
      <protection hidden="1"/>
    </xf>
    <xf numFmtId="0" fontId="42" fillId="7" borderId="12" xfId="1" applyFont="1" applyFill="1" applyBorder="1" applyAlignment="1" applyProtection="1">
      <alignment horizontal="center" vertical="center"/>
      <protection hidden="1"/>
    </xf>
    <xf numFmtId="0" fontId="42" fillId="7" borderId="13" xfId="1" applyFont="1" applyFill="1" applyBorder="1" applyAlignment="1" applyProtection="1">
      <alignment horizontal="center" vertical="center"/>
      <protection hidden="1"/>
    </xf>
    <xf numFmtId="0" fontId="42" fillId="7" borderId="12" xfId="1" applyFont="1" applyFill="1" applyBorder="1" applyAlignment="1" applyProtection="1">
      <alignment horizontal="center" vertical="center" wrapText="1"/>
      <protection hidden="1"/>
    </xf>
    <xf numFmtId="0" fontId="42" fillId="7" borderId="13" xfId="1" applyFont="1" applyFill="1" applyBorder="1" applyAlignment="1" applyProtection="1">
      <alignment horizontal="center" vertical="center" wrapText="1"/>
      <protection hidden="1"/>
    </xf>
    <xf numFmtId="166" fontId="42" fillId="7" borderId="1" xfId="1" applyNumberFormat="1" applyFont="1" applyFill="1" applyBorder="1" applyAlignment="1" applyProtection="1">
      <alignment horizontal="center" vertical="center"/>
      <protection hidden="1"/>
    </xf>
    <xf numFmtId="0" fontId="42" fillId="7" borderId="1" xfId="1" applyFont="1" applyFill="1" applyBorder="1" applyAlignment="1" applyProtection="1">
      <alignment horizontal="center" vertical="center"/>
      <protection hidden="1"/>
    </xf>
    <xf numFmtId="0" fontId="48" fillId="12" borderId="3" xfId="1" applyFont="1" applyFill="1" applyBorder="1" applyAlignment="1" applyProtection="1">
      <alignment horizontal="left" vertical="top" wrapText="1"/>
      <protection locked="0"/>
    </xf>
    <xf numFmtId="0" fontId="48" fillId="12" borderId="26" xfId="1" applyFont="1" applyFill="1" applyBorder="1" applyAlignment="1" applyProtection="1">
      <alignment horizontal="left" vertical="top" wrapText="1"/>
      <protection locked="0"/>
    </xf>
    <xf numFmtId="0" fontId="48" fillId="12" borderId="20" xfId="1" applyFont="1" applyFill="1" applyBorder="1" applyAlignment="1" applyProtection="1">
      <alignment horizontal="left" vertical="top" wrapText="1"/>
      <protection locked="0"/>
    </xf>
    <xf numFmtId="0" fontId="3" fillId="2" borderId="26" xfId="1" applyFont="1" applyFill="1" applyBorder="1" applyAlignment="1" applyProtection="1">
      <alignment horizontal="center" vertical="top"/>
      <protection hidden="1"/>
    </xf>
    <xf numFmtId="0" fontId="6" fillId="0" borderId="1" xfId="1" applyFont="1" applyBorder="1" applyAlignment="1" applyProtection="1">
      <alignment horizontal="left" vertical="center" wrapText="1"/>
      <protection hidden="1"/>
    </xf>
    <xf numFmtId="0" fontId="4" fillId="0" borderId="1" xfId="1" applyFont="1" applyBorder="1" applyAlignment="1" applyProtection="1">
      <alignment horizontal="left" vertical="top" wrapText="1"/>
      <protection hidden="1"/>
    </xf>
    <xf numFmtId="0" fontId="6" fillId="8" borderId="3" xfId="1" applyFont="1" applyFill="1" applyBorder="1" applyAlignment="1" applyProtection="1">
      <alignment horizontal="center" vertical="top" wrapText="1"/>
      <protection hidden="1"/>
    </xf>
    <xf numFmtId="0" fontId="6" fillId="8" borderId="20" xfId="1" applyFont="1" applyFill="1" applyBorder="1" applyAlignment="1" applyProtection="1">
      <alignment horizontal="center" vertical="top" wrapText="1"/>
      <protection hidden="1"/>
    </xf>
    <xf numFmtId="0" fontId="15" fillId="9" borderId="3" xfId="1" applyFont="1" applyFill="1" applyBorder="1" applyAlignment="1" applyProtection="1">
      <alignment horizontal="left" vertical="center" wrapText="1"/>
      <protection hidden="1"/>
    </xf>
    <xf numFmtId="0" fontId="15" fillId="9" borderId="20" xfId="1" applyFont="1" applyFill="1" applyBorder="1" applyAlignment="1" applyProtection="1">
      <alignment horizontal="left" vertical="center" wrapText="1"/>
      <protection hidden="1"/>
    </xf>
    <xf numFmtId="0" fontId="6" fillId="9" borderId="3" xfId="1" applyFont="1" applyFill="1" applyBorder="1" applyAlignment="1" applyProtection="1">
      <alignment horizontal="left" vertical="center" wrapText="1"/>
      <protection hidden="1"/>
    </xf>
    <xf numFmtId="0" fontId="6" fillId="9" borderId="20" xfId="1" applyFont="1" applyFill="1" applyBorder="1" applyAlignment="1" applyProtection="1">
      <alignment horizontal="left" vertical="center" wrapText="1"/>
      <protection hidden="1"/>
    </xf>
    <xf numFmtId="0" fontId="29" fillId="0" borderId="43" xfId="1" applyFont="1" applyBorder="1" applyAlignment="1" applyProtection="1">
      <alignment horizontal="center" vertical="center" wrapText="1"/>
      <protection hidden="1"/>
    </xf>
    <xf numFmtId="0" fontId="29" fillId="0" borderId="52" xfId="1" applyFont="1" applyBorder="1" applyAlignment="1" applyProtection="1">
      <alignment horizontal="center" vertical="center" wrapText="1"/>
      <protection hidden="1"/>
    </xf>
    <xf numFmtId="0" fontId="24" fillId="11" borderId="27" xfId="1" applyFont="1" applyFill="1" applyBorder="1" applyAlignment="1" applyProtection="1">
      <alignment horizontal="center" vertical="center" wrapText="1"/>
      <protection hidden="1"/>
    </xf>
    <xf numFmtId="0" fontId="24" fillId="11" borderId="29" xfId="1" applyFont="1" applyFill="1" applyBorder="1" applyAlignment="1" applyProtection="1">
      <alignment horizontal="center" vertical="center" wrapText="1"/>
      <protection hidden="1"/>
    </xf>
    <xf numFmtId="0" fontId="24" fillId="11" borderId="28" xfId="1" applyFont="1" applyFill="1" applyBorder="1" applyAlignment="1" applyProtection="1">
      <alignment horizontal="center" vertical="center" wrapText="1"/>
      <protection hidden="1"/>
    </xf>
    <xf numFmtId="0" fontId="29" fillId="0" borderId="32" xfId="1" applyFont="1" applyBorder="1" applyAlignment="1" applyProtection="1">
      <alignment horizontal="left" vertical="center" wrapText="1"/>
      <protection hidden="1"/>
    </xf>
    <xf numFmtId="0" fontId="29" fillId="0" borderId="44" xfId="1" applyFont="1" applyBorder="1" applyAlignment="1" applyProtection="1">
      <alignment horizontal="left" vertical="center" wrapText="1"/>
      <protection hidden="1"/>
    </xf>
    <xf numFmtId="0" fontId="24" fillId="11" borderId="47" xfId="1" applyFont="1" applyFill="1" applyBorder="1" applyAlignment="1" applyProtection="1">
      <alignment horizontal="center" vertical="center" wrapText="1"/>
      <protection hidden="1"/>
    </xf>
    <xf numFmtId="0" fontId="24" fillId="11" borderId="48" xfId="1" applyFont="1" applyFill="1" applyBorder="1" applyAlignment="1" applyProtection="1">
      <alignment horizontal="center" vertical="center" wrapText="1"/>
      <protection hidden="1"/>
    </xf>
    <xf numFmtId="0" fontId="24" fillId="11" borderId="49" xfId="1" applyFont="1" applyFill="1" applyBorder="1" applyAlignment="1" applyProtection="1">
      <alignment horizontal="center" vertical="center" wrapText="1"/>
      <protection hidden="1"/>
    </xf>
    <xf numFmtId="0" fontId="24" fillId="7" borderId="50" xfId="1" applyFont="1" applyFill="1" applyBorder="1" applyAlignment="1" applyProtection="1">
      <alignment horizontal="center" vertical="center" wrapText="1"/>
      <protection hidden="1"/>
    </xf>
    <xf numFmtId="0" fontId="24" fillId="7" borderId="1" xfId="1" applyFont="1" applyFill="1" applyBorder="1" applyAlignment="1" applyProtection="1">
      <alignment horizontal="center" vertical="center" wrapText="1"/>
      <protection hidden="1"/>
    </xf>
    <xf numFmtId="0" fontId="24" fillId="7" borderId="12" xfId="1" applyFont="1" applyFill="1" applyBorder="1" applyAlignment="1" applyProtection="1">
      <alignment horizontal="center" vertical="center" wrapText="1"/>
      <protection hidden="1"/>
    </xf>
    <xf numFmtId="0" fontId="24" fillId="7" borderId="51" xfId="1" applyFont="1" applyFill="1" applyBorder="1" applyAlignment="1" applyProtection="1">
      <alignment horizontal="center" vertical="center" wrapText="1"/>
      <protection hidden="1"/>
    </xf>
    <xf numFmtId="0" fontId="3" fillId="0" borderId="5" xfId="1" applyFont="1" applyBorder="1" applyAlignment="1" applyProtection="1">
      <alignment horizontal="center" vertical="center" wrapText="1"/>
      <protection hidden="1"/>
    </xf>
    <xf numFmtId="0" fontId="3" fillId="0" borderId="7" xfId="1" applyFont="1" applyBorder="1" applyAlignment="1" applyProtection="1">
      <alignment horizontal="center" vertical="center" wrapText="1"/>
      <protection hidden="1"/>
    </xf>
    <xf numFmtId="0" fontId="3" fillId="0" borderId="9" xfId="1" applyFont="1" applyBorder="1" applyAlignment="1" applyProtection="1">
      <alignment horizontal="center" vertical="center" wrapText="1"/>
      <protection hidden="1"/>
    </xf>
    <xf numFmtId="0" fontId="3" fillId="0" borderId="45" xfId="1" applyFont="1" applyBorder="1" applyAlignment="1" applyProtection="1">
      <alignment horizontal="center" vertical="center"/>
      <protection hidden="1"/>
    </xf>
    <xf numFmtId="0" fontId="3" fillId="0" borderId="7" xfId="1" applyFont="1" applyBorder="1" applyAlignment="1" applyProtection="1">
      <alignment horizontal="center" vertical="center"/>
      <protection hidden="1"/>
    </xf>
    <xf numFmtId="0" fontId="3" fillId="0" borderId="9" xfId="1" applyFont="1" applyBorder="1" applyAlignment="1" applyProtection="1">
      <alignment horizontal="center" vertical="center"/>
      <protection hidden="1"/>
    </xf>
    <xf numFmtId="0" fontId="29" fillId="0" borderId="30"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36" xfId="1" applyFont="1" applyBorder="1" applyAlignment="1" applyProtection="1">
      <alignment horizontal="left" vertical="center" wrapText="1"/>
      <protection hidden="1"/>
    </xf>
    <xf numFmtId="0" fontId="29" fillId="0" borderId="35" xfId="1" applyFont="1" applyBorder="1" applyAlignment="1" applyProtection="1">
      <alignment horizontal="left" vertical="center" wrapText="1"/>
      <protection hidden="1"/>
    </xf>
    <xf numFmtId="0" fontId="29" fillId="0" borderId="5" xfId="1" applyFont="1" applyBorder="1" applyAlignment="1" applyProtection="1">
      <alignment horizontal="center" vertical="center" wrapText="1"/>
      <protection hidden="1"/>
    </xf>
    <xf numFmtId="0" fontId="29" fillId="0" borderId="7" xfId="1" applyFont="1" applyBorder="1" applyAlignment="1" applyProtection="1">
      <alignment horizontal="center" vertical="center" wrapText="1"/>
      <protection hidden="1"/>
    </xf>
    <xf numFmtId="0" fontId="29" fillId="0" borderId="9" xfId="1" applyFont="1" applyBorder="1" applyAlignment="1" applyProtection="1">
      <alignment horizontal="center" vertical="center" wrapText="1"/>
      <protection hidden="1"/>
    </xf>
    <xf numFmtId="0" fontId="24" fillId="7" borderId="27" xfId="1" applyFont="1" applyFill="1" applyBorder="1" applyAlignment="1" applyProtection="1">
      <alignment horizontal="center" vertical="center" wrapText="1"/>
      <protection hidden="1"/>
    </xf>
    <xf numFmtId="0" fontId="24" fillId="7" borderId="29" xfId="1" applyFont="1" applyFill="1" applyBorder="1" applyAlignment="1" applyProtection="1">
      <alignment horizontal="center" vertical="center" wrapText="1"/>
      <protection hidden="1"/>
    </xf>
    <xf numFmtId="0" fontId="24" fillId="7" borderId="38" xfId="1" applyFont="1" applyFill="1" applyBorder="1" applyAlignment="1" applyProtection="1">
      <alignment horizontal="center" vertical="center" wrapText="1"/>
      <protection hidden="1"/>
    </xf>
    <xf numFmtId="0" fontId="24" fillId="7" borderId="40" xfId="1" applyFont="1" applyFill="1" applyBorder="1" applyAlignment="1" applyProtection="1">
      <alignment horizontal="center" vertical="center" wrapText="1"/>
      <protection hidden="1"/>
    </xf>
    <xf numFmtId="0" fontId="29" fillId="0" borderId="34" xfId="1" applyFont="1" applyBorder="1" applyAlignment="1" applyProtection="1">
      <alignment horizontal="center" vertical="center" wrapText="1"/>
      <protection hidden="1"/>
    </xf>
    <xf numFmtId="0" fontId="29" fillId="0" borderId="39" xfId="1" applyFont="1" applyBorder="1" applyAlignment="1" applyProtection="1">
      <alignment horizontal="left" vertical="center" wrapText="1"/>
      <protection hidden="1"/>
    </xf>
    <xf numFmtId="0" fontId="29" fillId="0" borderId="4" xfId="1" applyFont="1" applyBorder="1" applyAlignment="1" applyProtection="1">
      <alignment horizontal="center" vertical="center" wrapText="1"/>
      <protection hidden="1"/>
    </xf>
    <xf numFmtId="0" fontId="29" fillId="0" borderId="6" xfId="1" applyFont="1" applyBorder="1" applyAlignment="1" applyProtection="1">
      <alignment horizontal="center" vertical="center" wrapText="1"/>
      <protection hidden="1"/>
    </xf>
    <xf numFmtId="0" fontId="29" fillId="0" borderId="8" xfId="1" applyFont="1" applyBorder="1" applyAlignment="1" applyProtection="1">
      <alignment horizontal="center" vertical="center" wrapText="1"/>
      <protection hidden="1"/>
    </xf>
    <xf numFmtId="0" fontId="29" fillId="0" borderId="30" xfId="1" applyFont="1" applyBorder="1" applyAlignment="1" applyProtection="1">
      <alignment horizontal="left" vertical="center" wrapText="1"/>
      <protection hidden="1"/>
    </xf>
    <xf numFmtId="0" fontId="29" fillId="0" borderId="35" xfId="1" applyFont="1" applyBorder="1" applyAlignment="1" applyProtection="1">
      <alignment horizontal="center" vertical="center" wrapText="1"/>
      <protection hidden="1"/>
    </xf>
    <xf numFmtId="0" fontId="24" fillId="7" borderId="31" xfId="1" applyFont="1" applyFill="1" applyBorder="1" applyAlignment="1" applyProtection="1">
      <alignment horizontal="center" vertical="center" wrapText="1"/>
      <protection hidden="1"/>
    </xf>
    <xf numFmtId="0" fontId="24" fillId="7" borderId="17" xfId="1" applyFont="1" applyFill="1" applyBorder="1" applyAlignment="1" applyProtection="1">
      <alignment horizontal="center" vertical="center" wrapText="1"/>
      <protection hidden="1"/>
    </xf>
    <xf numFmtId="0" fontId="24" fillId="7" borderId="46" xfId="1" applyFont="1" applyFill="1" applyBorder="1" applyAlignment="1" applyProtection="1">
      <alignment horizontal="center" vertical="center" wrapText="1"/>
      <protection hidden="1"/>
    </xf>
    <xf numFmtId="0" fontId="24" fillId="7" borderId="18" xfId="1" applyFont="1" applyFill="1" applyBorder="1" applyAlignment="1" applyProtection="1">
      <alignment horizontal="center" vertical="center" wrapText="1"/>
      <protection hidden="1"/>
    </xf>
    <xf numFmtId="0" fontId="29" fillId="0" borderId="31" xfId="1" applyFont="1" applyBorder="1" applyAlignment="1" applyProtection="1">
      <alignment horizontal="center" vertical="center" wrapText="1"/>
      <protection hidden="1"/>
    </xf>
    <xf numFmtId="9" fontId="29" fillId="7" borderId="26" xfId="1" applyNumberFormat="1" applyFont="1" applyFill="1" applyBorder="1" applyAlignment="1" applyProtection="1">
      <alignment horizontal="center" vertical="center" wrapText="1"/>
      <protection hidden="1"/>
    </xf>
    <xf numFmtId="0" fontId="29" fillId="0" borderId="39" xfId="1" applyFont="1" applyBorder="1" applyAlignment="1" applyProtection="1">
      <alignment horizontal="center" vertical="center" wrapText="1"/>
      <protection hidden="1"/>
    </xf>
    <xf numFmtId="0" fontId="29" fillId="0" borderId="13" xfId="1" applyFont="1" applyBorder="1" applyAlignment="1" applyProtection="1">
      <alignment horizontal="left" vertical="center" wrapText="1"/>
      <protection hidden="1"/>
    </xf>
    <xf numFmtId="0" fontId="29" fillId="0" borderId="1" xfId="1" applyFont="1" applyBorder="1" applyAlignment="1" applyProtection="1">
      <alignment horizontal="left" vertical="center" wrapText="1"/>
      <protection hidden="1"/>
    </xf>
    <xf numFmtId="0" fontId="29" fillId="0" borderId="53" xfId="1" applyFont="1" applyBorder="1" applyAlignment="1" applyProtection="1">
      <alignment horizontal="center" vertical="center" wrapText="1"/>
      <protection hidden="1"/>
    </xf>
    <xf numFmtId="0" fontId="29" fillId="0" borderId="41" xfId="1" applyFont="1" applyBorder="1" applyAlignment="1" applyProtection="1">
      <alignment horizontal="center" vertical="center" wrapText="1"/>
      <protection hidden="1"/>
    </xf>
    <xf numFmtId="0" fontId="29" fillId="0" borderId="42" xfId="1" applyFont="1" applyBorder="1" applyAlignment="1" applyProtection="1">
      <alignment horizontal="center" vertical="center" wrapText="1"/>
      <protection hidden="1"/>
    </xf>
    <xf numFmtId="0" fontId="24" fillId="3" borderId="36" xfId="1" applyFont="1" applyFill="1" applyBorder="1" applyAlignment="1" applyProtection="1">
      <alignment horizontal="center" vertical="center" wrapText="1"/>
      <protection hidden="1"/>
    </xf>
    <xf numFmtId="0" fontId="24" fillId="3" borderId="40" xfId="1" applyFont="1" applyFill="1" applyBorder="1" applyAlignment="1" applyProtection="1">
      <alignment horizontal="center" vertical="center" wrapText="1"/>
      <protection hidden="1"/>
    </xf>
    <xf numFmtId="0" fontId="45" fillId="7" borderId="6" xfId="0" applyFont="1" applyFill="1" applyBorder="1" applyAlignment="1" applyProtection="1">
      <alignment horizontal="center" vertical="center"/>
      <protection hidden="1"/>
    </xf>
    <xf numFmtId="0" fontId="45" fillId="7" borderId="0" xfId="0" applyFont="1" applyFill="1" applyAlignment="1" applyProtection="1">
      <alignment horizontal="center" vertical="center"/>
      <protection hidden="1"/>
    </xf>
    <xf numFmtId="0" fontId="45" fillId="7" borderId="58"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top"/>
      <protection locked="0"/>
    </xf>
    <xf numFmtId="0" fontId="3" fillId="2" borderId="0" xfId="0" applyFont="1" applyFill="1" applyAlignment="1" applyProtection="1">
      <alignment horizontal="center" vertical="top"/>
      <protection locked="0"/>
    </xf>
    <xf numFmtId="0" fontId="3" fillId="2" borderId="58" xfId="0" applyFont="1" applyFill="1" applyBorder="1" applyAlignment="1" applyProtection="1">
      <alignment horizontal="center" vertical="top"/>
      <protection locked="0"/>
    </xf>
    <xf numFmtId="0" fontId="3" fillId="12" borderId="4" xfId="0" applyFont="1" applyFill="1" applyBorder="1" applyAlignment="1" applyProtection="1">
      <alignment horizontal="center" vertical="center" wrapText="1"/>
      <protection locked="0"/>
    </xf>
    <xf numFmtId="0" fontId="3" fillId="12" borderId="56" xfId="0" applyFont="1" applyFill="1" applyBorder="1" applyAlignment="1" applyProtection="1">
      <alignment horizontal="center" vertical="center" wrapText="1"/>
      <protection locked="0"/>
    </xf>
    <xf numFmtId="0" fontId="3" fillId="12" borderId="57" xfId="0" applyFont="1" applyFill="1" applyBorder="1" applyAlignment="1" applyProtection="1">
      <alignment horizontal="center" vertical="center" wrapText="1"/>
      <protection locked="0"/>
    </xf>
    <xf numFmtId="0" fontId="3" fillId="7" borderId="6" xfId="0" applyFont="1" applyFill="1" applyBorder="1" applyAlignment="1" applyProtection="1">
      <alignment horizontal="left" vertical="center" wrapText="1"/>
      <protection hidden="1"/>
    </xf>
    <xf numFmtId="0" fontId="3" fillId="7" borderId="0" xfId="0" applyFont="1" applyFill="1" applyAlignment="1" applyProtection="1">
      <alignment horizontal="left" vertical="center" wrapText="1"/>
      <protection hidden="1"/>
    </xf>
    <xf numFmtId="0" fontId="3" fillId="7" borderId="58" xfId="0" applyFont="1" applyFill="1" applyBorder="1" applyAlignment="1" applyProtection="1">
      <alignment horizontal="left" vertical="center" wrapText="1"/>
      <protection hidden="1"/>
    </xf>
    <xf numFmtId="0" fontId="3" fillId="7" borderId="6" xfId="0" applyFont="1" applyFill="1" applyBorder="1" applyAlignment="1" applyProtection="1">
      <alignment horizontal="center" vertical="center" wrapText="1"/>
      <protection hidden="1"/>
    </xf>
    <xf numFmtId="0" fontId="3" fillId="7" borderId="0" xfId="0" applyFont="1" applyFill="1" applyAlignment="1" applyProtection="1">
      <alignment horizontal="center" vertical="center" wrapText="1"/>
      <protection hidden="1"/>
    </xf>
    <xf numFmtId="0" fontId="3" fillId="7" borderId="58" xfId="0" applyFont="1" applyFill="1" applyBorder="1" applyAlignment="1" applyProtection="1">
      <alignment horizontal="center" vertical="center" wrapText="1"/>
      <protection hidden="1"/>
    </xf>
    <xf numFmtId="0" fontId="3" fillId="2" borderId="0" xfId="1" applyFont="1" applyFill="1" applyAlignment="1" applyProtection="1">
      <alignment horizontal="left" vertical="center"/>
      <protection hidden="1"/>
    </xf>
    <xf numFmtId="9" fontId="13" fillId="5" borderId="4" xfId="3" applyFont="1" applyFill="1" applyBorder="1" applyAlignment="1" applyProtection="1">
      <alignment horizontal="center" vertical="center"/>
      <protection hidden="1"/>
    </xf>
    <xf numFmtId="9" fontId="13" fillId="5" borderId="6" xfId="3" applyFont="1" applyFill="1" applyBorder="1" applyAlignment="1" applyProtection="1">
      <alignment horizontal="center" vertical="center"/>
      <protection hidden="1"/>
    </xf>
    <xf numFmtId="9" fontId="13" fillId="5" borderId="8" xfId="3" applyFont="1" applyFill="1" applyBorder="1" applyAlignment="1" applyProtection="1">
      <alignment horizontal="center" vertical="center"/>
      <protection hidden="1"/>
    </xf>
    <xf numFmtId="9" fontId="3" fillId="2" borderId="0" xfId="3" applyFont="1" applyFill="1" applyAlignment="1" applyProtection="1">
      <alignment horizontal="center" vertical="center"/>
      <protection hidden="1"/>
    </xf>
  </cellXfs>
  <cellStyles count="8">
    <cellStyle name="Collegamento ipertestuale 2" xfId="7" xr:uid="{FC58A7BE-77EE-47C3-8EDF-D139AA7C800B}"/>
    <cellStyle name="Migliaia" xfId="4" builtinId="3"/>
    <cellStyle name="Migliaia 2" xfId="2" xr:uid="{8E3D1CD1-BC5F-4689-8C05-714C29BF66B4}"/>
    <cellStyle name="Normale" xfId="0" builtinId="0"/>
    <cellStyle name="Normale 2" xfId="1" xr:uid="{F20A6850-77DE-4146-8319-5790D977F1FA}"/>
    <cellStyle name="Normale 2 2" xfId="6" xr:uid="{5C450FBE-99C2-4FC9-8382-4772FE756BCA}"/>
    <cellStyle name="Percentuale 2" xfId="3" xr:uid="{621B3F79-4696-49C6-B3A0-FB607A912D71}"/>
    <cellStyle name="Valuta 2" xfId="5" xr:uid="{FCD521F7-67A3-43A7-9C2F-E0A99BE6F607}"/>
  </cellStyles>
  <dxfs count="61">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strike val="0"/>
        <color theme="0" tint="-4.9989318521683403E-2"/>
      </font>
    </dxf>
    <dxf>
      <font>
        <strike val="0"/>
        <color theme="0" tint="-4.9989318521683403E-2"/>
      </font>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396240</xdr:colOff>
      <xdr:row>2</xdr:row>
      <xdr:rowOff>60960</xdr:rowOff>
    </xdr:from>
    <xdr:to>
      <xdr:col>12</xdr:col>
      <xdr:colOff>632460</xdr:colOff>
      <xdr:row>10</xdr:row>
      <xdr:rowOff>102870</xdr:rowOff>
    </xdr:to>
    <xdr:pic>
      <xdr:nvPicPr>
        <xdr:cNvPr id="4" name="Immagine 3">
          <a:extLst>
            <a:ext uri="{FF2B5EF4-FFF2-40B4-BE49-F238E27FC236}">
              <a16:creationId xmlns:a16="http://schemas.microsoft.com/office/drawing/2014/main" id="{7807F8C9-4C8D-FD70-F89D-6767E67BB85B}"/>
            </a:ext>
          </a:extLst>
        </xdr:cNvPr>
        <xdr:cNvPicPr>
          <a:picLocks noChangeAspect="1"/>
        </xdr:cNvPicPr>
      </xdr:nvPicPr>
      <xdr:blipFill>
        <a:blip xmlns:r="http://schemas.openxmlformats.org/officeDocument/2006/relationships" r:embed="rId1"/>
        <a:stretch>
          <a:fillRect/>
        </a:stretch>
      </xdr:blipFill>
      <xdr:spPr bwMode="auto">
        <a:xfrm>
          <a:off x="1363980" y="396240"/>
          <a:ext cx="6332220" cy="13830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3</xdr:row>
          <xdr:rowOff>320040</xdr:rowOff>
        </xdr:from>
        <xdr:to>
          <xdr:col>2</xdr:col>
          <xdr:colOff>1074420</xdr:colOff>
          <xdr:row>6</xdr:row>
          <xdr:rowOff>236220</xdr:rowOff>
        </xdr:to>
        <xdr:grpSp>
          <xdr:nvGrpSpPr>
            <xdr:cNvPr id="2" name="Gruppo 1">
              <a:extLst>
                <a:ext uri="{FF2B5EF4-FFF2-40B4-BE49-F238E27FC236}">
                  <a16:creationId xmlns:a16="http://schemas.microsoft.com/office/drawing/2014/main" id="{B7E53657-0031-6A4D-6FB1-8675320C6B3A}"/>
                </a:ext>
              </a:extLst>
            </xdr:cNvPr>
            <xdr:cNvGrpSpPr/>
          </xdr:nvGrpSpPr>
          <xdr:grpSpPr>
            <a:xfrm>
              <a:off x="2880360" y="861060"/>
              <a:ext cx="1074420" cy="967740"/>
              <a:chOff x="2880363" y="861063"/>
              <a:chExt cx="1074421" cy="967740"/>
            </a:xfrm>
          </xdr:grpSpPr>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700-00000A200000}"/>
                  </a:ext>
                </a:extLst>
              </xdr:cNvPr>
              <xdr:cNvSpPr/>
            </xdr:nvSpPr>
            <xdr:spPr bwMode="auto">
              <a:xfrm>
                <a:off x="2880363" y="861063"/>
                <a:ext cx="105918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700-00000B200000}"/>
                  </a:ext>
                </a:extLst>
              </xdr:cNvPr>
              <xdr:cNvSpPr/>
            </xdr:nvSpPr>
            <xdr:spPr bwMode="auto">
              <a:xfrm>
                <a:off x="2887980" y="1219200"/>
                <a:ext cx="105918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700-00000C200000}"/>
                  </a:ext>
                </a:extLst>
              </xdr:cNvPr>
              <xdr:cNvSpPr/>
            </xdr:nvSpPr>
            <xdr:spPr bwMode="auto">
              <a:xfrm>
                <a:off x="2895601" y="1584960"/>
                <a:ext cx="1059183" cy="2438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30479</xdr:colOff>
          <xdr:row>37</xdr:row>
          <xdr:rowOff>304800</xdr:rowOff>
        </xdr:from>
        <xdr:to>
          <xdr:col>2</xdr:col>
          <xdr:colOff>1104899</xdr:colOff>
          <xdr:row>42</xdr:row>
          <xdr:rowOff>236220</xdr:rowOff>
        </xdr:to>
        <xdr:grpSp>
          <xdr:nvGrpSpPr>
            <xdr:cNvPr id="5" name="Gruppo 4">
              <a:extLst>
                <a:ext uri="{FF2B5EF4-FFF2-40B4-BE49-F238E27FC236}">
                  <a16:creationId xmlns:a16="http://schemas.microsoft.com/office/drawing/2014/main" id="{6E8295CA-7BB0-054D-81FC-31A86614524A}"/>
                </a:ext>
              </a:extLst>
            </xdr:cNvPr>
            <xdr:cNvGrpSpPr/>
          </xdr:nvGrpSpPr>
          <xdr:grpSpPr>
            <a:xfrm>
              <a:off x="2910839" y="15560040"/>
              <a:ext cx="1074420" cy="1691640"/>
              <a:chOff x="2910842" y="15384774"/>
              <a:chExt cx="1074422" cy="1866925"/>
            </a:xfrm>
          </xdr:grpSpPr>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700-000025200000}"/>
                  </a:ext>
                </a:extLst>
              </xdr:cNvPr>
              <xdr:cNvSpPr/>
            </xdr:nvSpPr>
            <xdr:spPr bwMode="auto">
              <a:xfrm>
                <a:off x="2910842" y="16984998"/>
                <a:ext cx="1059180" cy="2667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700-000027200000}"/>
                  </a:ext>
                </a:extLst>
              </xdr:cNvPr>
              <xdr:cNvSpPr/>
            </xdr:nvSpPr>
            <xdr:spPr bwMode="auto">
              <a:xfrm>
                <a:off x="2918461" y="16593202"/>
                <a:ext cx="1059180" cy="2667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700-000029200000}"/>
                  </a:ext>
                </a:extLst>
              </xdr:cNvPr>
              <xdr:cNvSpPr/>
            </xdr:nvSpPr>
            <xdr:spPr bwMode="auto">
              <a:xfrm>
                <a:off x="2918460" y="16359864"/>
                <a:ext cx="1059180" cy="2667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700-00002A200000}"/>
                  </a:ext>
                </a:extLst>
              </xdr:cNvPr>
              <xdr:cNvSpPr/>
            </xdr:nvSpPr>
            <xdr:spPr bwMode="auto">
              <a:xfrm>
                <a:off x="2926082" y="15792312"/>
                <a:ext cx="1059182" cy="2667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700-00002C200000}"/>
                  </a:ext>
                </a:extLst>
              </xdr:cNvPr>
              <xdr:cNvSpPr/>
            </xdr:nvSpPr>
            <xdr:spPr bwMode="auto">
              <a:xfrm>
                <a:off x="2918460" y="15384774"/>
                <a:ext cx="1059181" cy="266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7620</xdr:colOff>
          <xdr:row>26</xdr:row>
          <xdr:rowOff>480060</xdr:rowOff>
        </xdr:from>
        <xdr:to>
          <xdr:col>2</xdr:col>
          <xdr:colOff>1082040</xdr:colOff>
          <xdr:row>29</xdr:row>
          <xdr:rowOff>220980</xdr:rowOff>
        </xdr:to>
        <xdr:grpSp>
          <xdr:nvGrpSpPr>
            <xdr:cNvPr id="3" name="Gruppo 2">
              <a:extLst>
                <a:ext uri="{FF2B5EF4-FFF2-40B4-BE49-F238E27FC236}">
                  <a16:creationId xmlns:a16="http://schemas.microsoft.com/office/drawing/2014/main" id="{D9A144FE-1550-0C0E-8A79-8FDD50B7B043}"/>
                </a:ext>
              </a:extLst>
            </xdr:cNvPr>
            <xdr:cNvGrpSpPr/>
          </xdr:nvGrpSpPr>
          <xdr:grpSpPr>
            <a:xfrm>
              <a:off x="2887980" y="10789920"/>
              <a:ext cx="1074420" cy="1143000"/>
              <a:chOff x="2887980" y="10614669"/>
              <a:chExt cx="1074420" cy="1142993"/>
            </a:xfrm>
          </xdr:grpSpPr>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700-00002D200000}"/>
                  </a:ext>
                </a:extLst>
              </xdr:cNvPr>
              <xdr:cNvSpPr/>
            </xdr:nvSpPr>
            <xdr:spPr bwMode="auto">
              <a:xfrm>
                <a:off x="2887980" y="10614669"/>
                <a:ext cx="105918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700-00002E200000}"/>
                  </a:ext>
                </a:extLst>
              </xdr:cNvPr>
              <xdr:cNvSpPr/>
            </xdr:nvSpPr>
            <xdr:spPr bwMode="auto">
              <a:xfrm>
                <a:off x="2903220" y="10972800"/>
                <a:ext cx="105918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700-00002F200000}"/>
                  </a:ext>
                </a:extLst>
              </xdr:cNvPr>
              <xdr:cNvSpPr/>
            </xdr:nvSpPr>
            <xdr:spPr bwMode="auto">
              <a:xfrm>
                <a:off x="2887980" y="11490961"/>
                <a:ext cx="1059180" cy="2667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22860</xdr:colOff>
          <xdr:row>32</xdr:row>
          <xdr:rowOff>662940</xdr:rowOff>
        </xdr:from>
        <xdr:to>
          <xdr:col>2</xdr:col>
          <xdr:colOff>1097280</xdr:colOff>
          <xdr:row>35</xdr:row>
          <xdr:rowOff>205740</xdr:rowOff>
        </xdr:to>
        <xdr:grpSp>
          <xdr:nvGrpSpPr>
            <xdr:cNvPr id="4" name="Gruppo 3">
              <a:extLst>
                <a:ext uri="{FF2B5EF4-FFF2-40B4-BE49-F238E27FC236}">
                  <a16:creationId xmlns:a16="http://schemas.microsoft.com/office/drawing/2014/main" id="{C092137A-B232-5D3A-9837-2D4A2C7FC8DE}"/>
                </a:ext>
              </a:extLst>
            </xdr:cNvPr>
            <xdr:cNvGrpSpPr/>
          </xdr:nvGrpSpPr>
          <xdr:grpSpPr>
            <a:xfrm>
              <a:off x="2903220" y="14135100"/>
              <a:ext cx="1074420" cy="609600"/>
              <a:chOff x="2903221" y="13959869"/>
              <a:chExt cx="1074419" cy="609595"/>
            </a:xfrm>
          </xdr:grpSpPr>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700-000030200000}"/>
                  </a:ext>
                </a:extLst>
              </xdr:cNvPr>
              <xdr:cNvSpPr/>
            </xdr:nvSpPr>
            <xdr:spPr bwMode="auto">
              <a:xfrm>
                <a:off x="2903221" y="13959869"/>
                <a:ext cx="1059180" cy="2667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700-000031200000}"/>
                  </a:ext>
                </a:extLst>
              </xdr:cNvPr>
              <xdr:cNvSpPr/>
            </xdr:nvSpPr>
            <xdr:spPr bwMode="auto">
              <a:xfrm>
                <a:off x="2918460" y="14302765"/>
                <a:ext cx="1059180" cy="266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700-000032200000}"/>
                  </a:ext>
                </a:extLst>
              </xdr:cNvPr>
              <xdr:cNvSpPr/>
            </xdr:nvSpPr>
            <xdr:spPr bwMode="auto">
              <a:xfrm>
                <a:off x="2918460" y="14135100"/>
                <a:ext cx="105918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E3E67-BFCF-452F-995A-3369157DC691}">
  <sheetPr>
    <pageSetUpPr fitToPage="1"/>
  </sheetPr>
  <dimension ref="A9:M17"/>
  <sheetViews>
    <sheetView workbookViewId="0">
      <selection activeCell="K1" sqref="K1"/>
    </sheetView>
  </sheetViews>
  <sheetFormatPr defaultRowHeight="13.2"/>
  <cols>
    <col min="1" max="1" width="8.88671875" style="9"/>
    <col min="2" max="2" width="5.21875" style="9" customWidth="1"/>
    <col min="3" max="12" width="8.88671875" style="9"/>
    <col min="13" max="13" width="22.6640625" style="9" customWidth="1"/>
    <col min="14" max="16384" width="8.88671875" style="9"/>
  </cols>
  <sheetData>
    <row r="9" spans="1:13">
      <c r="F9" s="156"/>
      <c r="G9" s="156"/>
      <c r="H9" s="156"/>
      <c r="J9" s="29"/>
    </row>
    <row r="13" spans="1:13" ht="14.4">
      <c r="A13" s="157" t="s">
        <v>126</v>
      </c>
      <c r="B13" s="157"/>
      <c r="C13" s="157"/>
      <c r="D13" s="157"/>
      <c r="E13" s="157"/>
      <c r="F13" s="157"/>
      <c r="G13" s="157"/>
      <c r="H13" s="157"/>
      <c r="I13" s="157"/>
      <c r="J13" s="157"/>
      <c r="K13" s="157"/>
      <c r="L13" s="157"/>
      <c r="M13" s="157"/>
    </row>
    <row r="15" spans="1:13" ht="220.8" customHeight="1">
      <c r="A15" s="158" t="s">
        <v>187</v>
      </c>
      <c r="B15" s="159"/>
      <c r="C15" s="159"/>
      <c r="D15" s="159"/>
      <c r="E15" s="159"/>
      <c r="F15" s="159"/>
      <c r="G15" s="159"/>
      <c r="H15" s="159"/>
      <c r="I15" s="159"/>
      <c r="J15" s="159"/>
      <c r="K15" s="159"/>
      <c r="L15" s="159"/>
      <c r="M15" s="159"/>
    </row>
    <row r="16" spans="1:13" ht="23.55" customHeight="1">
      <c r="A16" s="160"/>
      <c r="B16" s="160"/>
      <c r="C16" s="160"/>
      <c r="D16" s="160"/>
      <c r="E16" s="160"/>
      <c r="F16" s="160"/>
      <c r="G16" s="160"/>
      <c r="H16" s="160"/>
      <c r="I16" s="160"/>
      <c r="J16" s="160"/>
      <c r="K16" s="160"/>
      <c r="L16" s="160"/>
      <c r="M16" s="160"/>
    </row>
    <row r="17" spans="4:4" ht="23.55" customHeight="1">
      <c r="D17" s="30"/>
    </row>
  </sheetData>
  <sheetProtection algorithmName="SHA-512" hashValue="5uTQWD2VgQoYfaSEMCoOtsdO9PQ1MBw4Lwa2zv4CC79Cdjan91V90L0Oo/0csx83gielM+wE5pD0iXnlirwESg==" saltValue="0mrMtcYqdrqtdV0OieSFIQ==" spinCount="100000" sheet="1" objects="1" scenarios="1" formatRows="0"/>
  <mergeCells count="4">
    <mergeCell ref="F9:H9"/>
    <mergeCell ref="A13:M13"/>
    <mergeCell ref="A15:M15"/>
    <mergeCell ref="A16:M16"/>
  </mergeCell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3705A-1B47-4C79-A457-BDAC1F33C9BC}">
  <sheetPr>
    <pageSetUpPr fitToPage="1"/>
  </sheetPr>
  <dimension ref="A1:BJ129"/>
  <sheetViews>
    <sheetView zoomScale="86" zoomScaleNormal="86" workbookViewId="0">
      <selection sqref="A1:Z1"/>
    </sheetView>
  </sheetViews>
  <sheetFormatPr defaultColWidth="9" defaultRowHeight="13.8"/>
  <cols>
    <col min="1" max="1" width="27.33203125" style="35" customWidth="1"/>
    <col min="2" max="2" width="4" style="35" customWidth="1"/>
    <col min="3" max="3" width="3.77734375" style="35" customWidth="1"/>
    <col min="4" max="4" width="5" style="35" customWidth="1"/>
    <col min="5" max="5" width="6.6640625" style="35" customWidth="1"/>
    <col min="6" max="6" width="4.21875" style="35" customWidth="1"/>
    <col min="7" max="8" width="3.77734375" style="35" customWidth="1"/>
    <col min="9" max="9" width="4.6640625" style="35" customWidth="1"/>
    <col min="10" max="10" width="8.77734375" style="35" customWidth="1"/>
    <col min="11" max="11" width="1.33203125" style="35" customWidth="1"/>
    <col min="12" max="12" width="4.21875" style="35" customWidth="1"/>
    <col min="13" max="13" width="2.21875" style="35" customWidth="1"/>
    <col min="14" max="14" width="4.6640625" style="35" customWidth="1"/>
    <col min="15" max="15" width="5.33203125" style="35" customWidth="1"/>
    <col min="16" max="16" width="5.21875" style="35" customWidth="1"/>
    <col min="17" max="17" width="6" style="35" customWidth="1"/>
    <col min="18" max="18" width="7" style="35" customWidth="1"/>
    <col min="19" max="19" width="8.33203125" style="35" customWidth="1"/>
    <col min="20" max="20" width="4.6640625" style="35" customWidth="1"/>
    <col min="21" max="21" width="3.77734375" style="35" customWidth="1"/>
    <col min="22" max="22" width="4" style="35" customWidth="1"/>
    <col min="23" max="23" width="4.77734375" style="35" customWidth="1"/>
    <col min="24" max="24" width="8.21875" style="35" customWidth="1"/>
    <col min="25" max="25" width="9.6640625" style="35" customWidth="1"/>
    <col min="26" max="26" width="8.6640625" style="35" customWidth="1"/>
    <col min="27" max="62" width="9" style="34"/>
    <col min="63" max="16384" width="9" style="35"/>
  </cols>
  <sheetData>
    <row r="1" spans="1:62" ht="21" customHeight="1">
      <c r="A1" s="162" t="s">
        <v>69</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31"/>
    </row>
    <row r="2" spans="1:62" ht="16.5" customHeight="1">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31"/>
    </row>
    <row r="3" spans="1:62" ht="16.8" customHeight="1">
      <c r="A3" s="164" t="s">
        <v>70</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31"/>
    </row>
    <row r="4" spans="1:62" ht="18.600000000000001" customHeight="1">
      <c r="A4" s="165"/>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31"/>
    </row>
    <row r="5" spans="1:62" ht="16.8" customHeight="1">
      <c r="A5" s="164" t="s">
        <v>71</v>
      </c>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31"/>
    </row>
    <row r="6" spans="1:62" ht="17.100000000000001" customHeight="1">
      <c r="A6" s="165"/>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31"/>
    </row>
    <row r="7" spans="1:62" ht="30.6" customHeight="1">
      <c r="A7" s="161" t="s">
        <v>72</v>
      </c>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31"/>
    </row>
    <row r="8" spans="1:62" ht="25.05" customHeight="1">
      <c r="A8" s="36" t="s">
        <v>186</v>
      </c>
      <c r="B8" s="31"/>
      <c r="C8" s="31"/>
      <c r="D8" s="31"/>
      <c r="E8" s="31"/>
      <c r="F8" s="31"/>
      <c r="G8" s="31"/>
      <c r="H8" s="31"/>
      <c r="I8" s="31"/>
      <c r="J8" s="31"/>
      <c r="K8" s="31"/>
      <c r="L8" s="31"/>
      <c r="M8" s="31"/>
      <c r="N8" s="31"/>
      <c r="O8" s="31"/>
      <c r="P8" s="31"/>
      <c r="Q8" s="31"/>
      <c r="R8" s="31"/>
      <c r="S8" s="31"/>
      <c r="T8" s="31"/>
      <c r="U8" s="31"/>
      <c r="V8" s="31"/>
      <c r="W8" s="31"/>
      <c r="X8" s="31"/>
      <c r="Y8" s="31"/>
      <c r="Z8" s="33"/>
      <c r="AA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row>
    <row r="9" spans="1:62" s="34" customFormat="1">
      <c r="A9" s="31"/>
      <c r="B9" s="31"/>
      <c r="C9" s="31"/>
      <c r="D9" s="31"/>
      <c r="E9" s="31"/>
      <c r="F9" s="31"/>
      <c r="G9" s="31"/>
      <c r="H9" s="31"/>
      <c r="I9" s="31"/>
      <c r="J9" s="31"/>
      <c r="K9" s="31"/>
      <c r="L9" s="31"/>
      <c r="M9" s="31"/>
      <c r="N9" s="31"/>
      <c r="O9" s="31"/>
      <c r="P9" s="31"/>
      <c r="Q9" s="31"/>
      <c r="R9" s="31"/>
      <c r="S9" s="31"/>
      <c r="T9" s="31"/>
      <c r="U9" s="31"/>
      <c r="V9" s="31"/>
      <c r="W9" s="31"/>
      <c r="X9" s="31"/>
      <c r="Y9" s="31"/>
      <c r="Z9" s="31"/>
      <c r="AA9" s="31"/>
    </row>
    <row r="10" spans="1:62" s="34" customFormat="1"/>
    <row r="11" spans="1:62" s="34" customFormat="1"/>
    <row r="12" spans="1:62" s="34" customFormat="1"/>
    <row r="13" spans="1:62" s="34" customFormat="1"/>
    <row r="14" spans="1:62" s="34" customFormat="1"/>
    <row r="15" spans="1:62" s="34" customFormat="1"/>
    <row r="16" spans="1:62" s="34" customFormat="1"/>
    <row r="17" s="34" customFormat="1"/>
    <row r="18" s="34" customFormat="1"/>
    <row r="19" s="34" customFormat="1"/>
    <row r="20" s="34" customFormat="1"/>
    <row r="21" s="34" customFormat="1"/>
    <row r="22" s="34" customFormat="1"/>
    <row r="23" s="34" customFormat="1"/>
    <row r="24" s="34" customFormat="1"/>
    <row r="25" s="34" customFormat="1"/>
    <row r="26" s="34" customFormat="1"/>
    <row r="27" s="34" customFormat="1"/>
    <row r="28" s="34" customFormat="1"/>
    <row r="29" s="34" customFormat="1"/>
    <row r="30" s="34" customFormat="1"/>
    <row r="31" s="34" customFormat="1"/>
    <row r="32" s="34" customFormat="1"/>
    <row r="33" s="34" customFormat="1"/>
    <row r="34" s="34" customFormat="1"/>
    <row r="35" s="34" customFormat="1"/>
    <row r="36" s="34" customFormat="1"/>
    <row r="37" s="34" customFormat="1"/>
    <row r="38" s="34" customFormat="1"/>
    <row r="39" s="34" customFormat="1"/>
    <row r="40" s="34" customFormat="1"/>
    <row r="41" s="34" customFormat="1"/>
    <row r="42" s="34" customFormat="1"/>
    <row r="43" s="34" customFormat="1"/>
    <row r="44" s="34" customFormat="1"/>
    <row r="45" s="34" customFormat="1"/>
    <row r="46" s="34" customFormat="1"/>
    <row r="47" s="34" customFormat="1"/>
    <row r="48" s="34" customFormat="1"/>
    <row r="49" s="34" customFormat="1"/>
    <row r="50" s="34" customFormat="1"/>
    <row r="51" s="34" customFormat="1"/>
    <row r="52" s="34" customFormat="1"/>
    <row r="53" s="34" customFormat="1"/>
    <row r="54" s="34" customFormat="1"/>
    <row r="55" s="34" customFormat="1"/>
    <row r="56" s="34" customFormat="1"/>
    <row r="57" s="34" customFormat="1"/>
    <row r="58" s="34" customFormat="1"/>
    <row r="59" s="34" customFormat="1"/>
    <row r="60" s="34" customFormat="1"/>
    <row r="61" s="34" customFormat="1"/>
    <row r="62" s="34" customFormat="1"/>
    <row r="63" s="34" customFormat="1"/>
    <row r="64" s="34" customFormat="1"/>
    <row r="65" s="34" customFormat="1"/>
    <row r="66" s="34" customFormat="1"/>
    <row r="67" s="34" customFormat="1"/>
    <row r="68" s="34" customFormat="1"/>
    <row r="69" s="34" customFormat="1"/>
    <row r="70" s="34" customFormat="1"/>
    <row r="71" s="34" customFormat="1"/>
    <row r="72" s="34" customFormat="1"/>
    <row r="73" s="34" customFormat="1"/>
    <row r="74" s="34" customFormat="1"/>
    <row r="75" s="34" customFormat="1"/>
    <row r="76" s="34" customFormat="1"/>
    <row r="77" s="34" customFormat="1"/>
    <row r="78" s="34" customFormat="1"/>
    <row r="79" s="34" customFormat="1"/>
    <row r="80" s="34" customFormat="1"/>
    <row r="81" s="34" customFormat="1"/>
    <row r="82" s="34" customFormat="1"/>
    <row r="83" s="34" customFormat="1"/>
    <row r="84" s="34" customFormat="1"/>
    <row r="85" s="34" customFormat="1"/>
    <row r="86" s="34" customFormat="1"/>
    <row r="87" s="34" customFormat="1"/>
    <row r="88" s="34" customFormat="1"/>
    <row r="89" s="34" customFormat="1"/>
    <row r="90" s="34" customFormat="1"/>
    <row r="91" s="34" customFormat="1"/>
    <row r="92" s="34" customFormat="1"/>
    <row r="93" s="34" customFormat="1"/>
    <row r="94" s="34" customFormat="1"/>
    <row r="95" s="34" customFormat="1"/>
    <row r="96" s="34" customFormat="1"/>
    <row r="97" s="34" customFormat="1"/>
    <row r="98" s="34" customFormat="1"/>
    <row r="99" s="34" customFormat="1"/>
    <row r="100" s="34" customFormat="1"/>
    <row r="101" s="34" customFormat="1"/>
    <row r="102" s="34" customFormat="1"/>
    <row r="103" s="34" customFormat="1"/>
    <row r="104" s="34" customFormat="1"/>
    <row r="105" s="34" customFormat="1"/>
    <row r="106" s="34" customFormat="1"/>
    <row r="107" s="34" customFormat="1"/>
    <row r="108" s="34" customFormat="1"/>
    <row r="109" s="34" customFormat="1"/>
    <row r="110" s="34" customFormat="1"/>
    <row r="111" s="34" customFormat="1"/>
    <row r="112" s="34" customFormat="1"/>
    <row r="113" s="34" customFormat="1"/>
    <row r="114" s="34" customFormat="1"/>
    <row r="115" s="34" customFormat="1"/>
    <row r="116" s="34" customFormat="1"/>
    <row r="117" s="34" customFormat="1"/>
    <row r="118" s="34" customFormat="1"/>
    <row r="119" s="34" customFormat="1"/>
    <row r="120" s="34" customFormat="1"/>
    <row r="121" s="34" customFormat="1"/>
    <row r="122" s="34" customFormat="1"/>
    <row r="123" s="34" customFormat="1"/>
    <row r="124" s="34" customFormat="1"/>
    <row r="125" s="34" customFormat="1"/>
    <row r="126" s="34" customFormat="1"/>
    <row r="127" s="34" customFormat="1"/>
    <row r="128" s="34" customFormat="1"/>
    <row r="129" s="34" customFormat="1"/>
  </sheetData>
  <sheetProtection algorithmName="SHA-512" hashValue="YvHSA950880B9iyIGb8KNRvH2DwZBD73HfatBmu05oumOkjc/gC1YVzzq6tPCNscd3FBdP3WgStqUiEXNmOGnQ==" saltValue="T49VTQP24lJvn1AeLZZ4Eg==" spinCount="100000" sheet="1" objects="1" scenarios="1" formatRows="0"/>
  <mergeCells count="7">
    <mergeCell ref="A7:Z7"/>
    <mergeCell ref="A1:Z1"/>
    <mergeCell ref="A2:Z2"/>
    <mergeCell ref="A3:Z3"/>
    <mergeCell ref="A4:Z4"/>
    <mergeCell ref="A5:Z5"/>
    <mergeCell ref="A6:Z6"/>
  </mergeCells>
  <dataValidations count="1">
    <dataValidation type="list" allowBlank="1" showInputMessage="1" showErrorMessage="1" sqref="A8" xr:uid="{1A6FD52B-9144-4413-9A2D-6EFD3909882A}">
      <formula1>"Piccola impresa, Media impresa"</formula1>
    </dataValidation>
  </dataValidations>
  <pageMargins left="0.70866141732283472" right="0.70866141732283472" top="0.74803149606299213" bottom="0.74803149606299213" header="0.31496062992125984" footer="0.31496062992125984"/>
  <pageSetup paperSize="9" scale="8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85239-6A4F-410E-8D71-BABCBE47647D}">
  <sheetPr>
    <pageSetUpPr fitToPage="1"/>
  </sheetPr>
  <dimension ref="A1:AI13"/>
  <sheetViews>
    <sheetView zoomScaleNormal="100" workbookViewId="0">
      <selection activeCell="K1" sqref="K1"/>
    </sheetView>
  </sheetViews>
  <sheetFormatPr defaultColWidth="9" defaultRowHeight="13.8"/>
  <cols>
    <col min="1" max="1" width="156.6640625" style="45" customWidth="1"/>
    <col min="2" max="2" width="3.77734375" style="43" customWidth="1"/>
    <col min="3" max="35" width="9" style="43"/>
    <col min="36" max="16384" width="9" style="44"/>
  </cols>
  <sheetData>
    <row r="1" spans="1:2" ht="21" customHeight="1">
      <c r="A1" s="37" t="s">
        <v>9</v>
      </c>
      <c r="B1" s="38"/>
    </row>
    <row r="2" spans="1:2" ht="21" customHeight="1">
      <c r="A2" s="40" t="s">
        <v>10</v>
      </c>
      <c r="B2" s="38"/>
    </row>
    <row r="3" spans="1:2" ht="18">
      <c r="A3" s="41" t="s">
        <v>173</v>
      </c>
      <c r="B3" s="38"/>
    </row>
    <row r="4" spans="1:2" ht="109.8" customHeight="1">
      <c r="A4" s="48"/>
      <c r="B4" s="38"/>
    </row>
    <row r="5" spans="1:2" ht="14.4">
      <c r="A5" s="41" t="s">
        <v>174</v>
      </c>
      <c r="B5" s="39"/>
    </row>
    <row r="6" spans="1:2" ht="126.6" customHeight="1">
      <c r="A6" s="49"/>
      <c r="B6" s="39"/>
    </row>
    <row r="7" spans="1:2" ht="18" customHeight="1">
      <c r="A7" s="40" t="s">
        <v>164</v>
      </c>
      <c r="B7" s="39"/>
    </row>
    <row r="8" spans="1:2" ht="14.4">
      <c r="A8" s="41" t="s">
        <v>175</v>
      </c>
      <c r="B8" s="39"/>
    </row>
    <row r="9" spans="1:2" ht="112.8" customHeight="1">
      <c r="A9" s="46"/>
      <c r="B9" s="39"/>
    </row>
    <row r="10" spans="1:2">
      <c r="A10" s="40" t="s">
        <v>128</v>
      </c>
      <c r="B10" s="39"/>
    </row>
    <row r="11" spans="1:2" ht="14.4">
      <c r="A11" s="41" t="s">
        <v>176</v>
      </c>
      <c r="B11" s="39"/>
    </row>
    <row r="12" spans="1:2" ht="109.8" customHeight="1">
      <c r="A12" s="47"/>
      <c r="B12" s="39"/>
    </row>
    <row r="13" spans="1:2">
      <c r="A13" s="42"/>
      <c r="B13" s="39"/>
    </row>
  </sheetData>
  <sheetProtection algorithmName="SHA-512" hashValue="2vDskq6Ys61yhntOJfPPyH6Un9gCzsveD1YSJqScSU7OB7EWqLqwQUJJxSpLNhi03BzZ0hsNCCdSxU7Ikpp16A==" saltValue="mcfTrzQ366OCe7KWLqtihg==" spinCount="100000" sheet="1" objects="1" scenarios="1" formatRows="0"/>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8F2A2-15FC-40C7-A98B-DF33693F8626}">
  <sheetPr>
    <pageSetUpPr fitToPage="1"/>
  </sheetPr>
  <dimension ref="A1:K32"/>
  <sheetViews>
    <sheetView workbookViewId="0">
      <selection activeCell="D9" sqref="D9"/>
    </sheetView>
  </sheetViews>
  <sheetFormatPr defaultColWidth="12" defaultRowHeight="13.2"/>
  <cols>
    <col min="1" max="1" width="5.6640625" style="6" customWidth="1"/>
    <col min="2" max="2" width="40.21875" style="6" customWidth="1"/>
    <col min="3" max="3" width="30.21875" style="6" customWidth="1"/>
    <col min="4" max="4" width="24.21875" style="6" customWidth="1"/>
    <col min="5" max="5" width="35.77734375" style="6" customWidth="1"/>
    <col min="6" max="16384" width="12" style="6"/>
  </cols>
  <sheetData>
    <row r="1" spans="1:11" ht="16.2" thickBot="1">
      <c r="A1" s="166" t="s">
        <v>11</v>
      </c>
      <c r="B1" s="166"/>
      <c r="C1" s="166"/>
      <c r="D1" s="166"/>
      <c r="E1" s="166"/>
      <c r="F1" s="9"/>
    </row>
    <row r="2" spans="1:11" ht="15" thickBot="1">
      <c r="A2" s="167" t="s">
        <v>12</v>
      </c>
      <c r="B2" s="168"/>
      <c r="C2" s="22" t="s">
        <v>13</v>
      </c>
      <c r="D2" s="22" t="s">
        <v>14</v>
      </c>
      <c r="E2" s="22" t="s">
        <v>15</v>
      </c>
      <c r="F2" s="9"/>
    </row>
    <row r="3" spans="1:11" ht="15" thickBot="1">
      <c r="A3" s="7" t="s">
        <v>16</v>
      </c>
      <c r="B3" s="23" t="s">
        <v>17</v>
      </c>
      <c r="C3" s="24">
        <f>SUM(C4:C8)</f>
        <v>0</v>
      </c>
      <c r="D3" s="24">
        <f t="shared" ref="D3:E3" si="0">SUM(D4:D8)</f>
        <v>0</v>
      </c>
      <c r="E3" s="24">
        <f t="shared" si="0"/>
        <v>0</v>
      </c>
      <c r="F3" s="9"/>
    </row>
    <row r="4" spans="1:11" ht="15" thickBot="1">
      <c r="A4" s="25" t="s">
        <v>18</v>
      </c>
      <c r="B4" s="26" t="s">
        <v>19</v>
      </c>
      <c r="C4" s="21"/>
      <c r="D4" s="21"/>
      <c r="E4" s="21"/>
      <c r="F4" s="9"/>
      <c r="K4" s="9"/>
    </row>
    <row r="5" spans="1:11" ht="29.4" thickBot="1">
      <c r="A5" s="25" t="s">
        <v>20</v>
      </c>
      <c r="B5" s="26" t="s">
        <v>21</v>
      </c>
      <c r="C5" s="21"/>
      <c r="D5" s="21"/>
      <c r="E5" s="21"/>
      <c r="F5" s="9"/>
    </row>
    <row r="6" spans="1:11" ht="15" thickBot="1">
      <c r="A6" s="25" t="s">
        <v>22</v>
      </c>
      <c r="B6" s="26" t="s">
        <v>23</v>
      </c>
      <c r="C6" s="21"/>
      <c r="D6" s="21"/>
      <c r="E6" s="21"/>
      <c r="F6" s="9"/>
    </row>
    <row r="7" spans="1:11" ht="15" thickBot="1">
      <c r="A7" s="25" t="s">
        <v>24</v>
      </c>
      <c r="B7" s="26" t="s">
        <v>25</v>
      </c>
      <c r="C7" s="21"/>
      <c r="D7" s="21"/>
      <c r="E7" s="21"/>
      <c r="F7" s="9"/>
    </row>
    <row r="8" spans="1:11" ht="15" thickBot="1">
      <c r="A8" s="25" t="s">
        <v>26</v>
      </c>
      <c r="B8" s="26" t="s">
        <v>27</v>
      </c>
      <c r="C8" s="21"/>
      <c r="D8" s="21"/>
      <c r="E8" s="21"/>
      <c r="F8" s="9"/>
    </row>
    <row r="9" spans="1:11" ht="15" thickBot="1">
      <c r="A9" s="27" t="s">
        <v>28</v>
      </c>
      <c r="B9" s="28" t="s">
        <v>29</v>
      </c>
      <c r="C9" s="24">
        <f>SUM(C10:C18)</f>
        <v>0</v>
      </c>
      <c r="D9" s="24">
        <f t="shared" ref="D9:E9" si="1">SUM(D10:D18)</f>
        <v>0</v>
      </c>
      <c r="E9" s="24">
        <f t="shared" si="1"/>
        <v>0</v>
      </c>
      <c r="F9" s="9"/>
    </row>
    <row r="10" spans="1:11" ht="15" thickBot="1">
      <c r="A10" s="25" t="s">
        <v>30</v>
      </c>
      <c r="B10" s="26" t="s">
        <v>31</v>
      </c>
      <c r="C10" s="21"/>
      <c r="D10" s="21"/>
      <c r="E10" s="21"/>
      <c r="F10" s="9"/>
    </row>
    <row r="11" spans="1:11" ht="15" thickBot="1">
      <c r="A11" s="25" t="s">
        <v>32</v>
      </c>
      <c r="B11" s="26" t="s">
        <v>33</v>
      </c>
      <c r="C11" s="21"/>
      <c r="D11" s="21"/>
      <c r="E11" s="21"/>
      <c r="F11" s="9"/>
    </row>
    <row r="12" spans="1:11" ht="15" thickBot="1">
      <c r="A12" s="25" t="s">
        <v>34</v>
      </c>
      <c r="B12" s="26" t="s">
        <v>35</v>
      </c>
      <c r="C12" s="21"/>
      <c r="D12" s="21"/>
      <c r="E12" s="21"/>
      <c r="F12" s="9"/>
    </row>
    <row r="13" spans="1:11" ht="15" thickBot="1">
      <c r="A13" s="25" t="s">
        <v>36</v>
      </c>
      <c r="B13" s="26" t="s">
        <v>37</v>
      </c>
      <c r="C13" s="21"/>
      <c r="D13" s="21"/>
      <c r="E13" s="21"/>
      <c r="F13" s="9"/>
    </row>
    <row r="14" spans="1:11" ht="15" thickBot="1">
      <c r="A14" s="25" t="s">
        <v>38</v>
      </c>
      <c r="B14" s="26" t="s">
        <v>39</v>
      </c>
      <c r="C14" s="21"/>
      <c r="D14" s="21"/>
      <c r="E14" s="21"/>
      <c r="F14" s="9"/>
    </row>
    <row r="15" spans="1:11" ht="29.4" thickBot="1">
      <c r="A15" s="25" t="s">
        <v>40</v>
      </c>
      <c r="B15" s="26" t="s">
        <v>41</v>
      </c>
      <c r="C15" s="21"/>
      <c r="D15" s="21"/>
      <c r="E15" s="21"/>
      <c r="F15" s="9"/>
    </row>
    <row r="16" spans="1:11" ht="15" thickBot="1">
      <c r="A16" s="25" t="s">
        <v>42</v>
      </c>
      <c r="B16" s="26" t="s">
        <v>43</v>
      </c>
      <c r="C16" s="21"/>
      <c r="D16" s="21"/>
      <c r="E16" s="21"/>
      <c r="F16" s="9"/>
    </row>
    <row r="17" spans="1:6" ht="15" thickBot="1">
      <c r="A17" s="25" t="s">
        <v>44</v>
      </c>
      <c r="B17" s="26" t="s">
        <v>45</v>
      </c>
      <c r="C17" s="21"/>
      <c r="D17" s="21"/>
      <c r="E17" s="21"/>
      <c r="F17" s="9"/>
    </row>
    <row r="18" spans="1:6" ht="15" thickBot="1">
      <c r="A18" s="25" t="s">
        <v>46</v>
      </c>
      <c r="B18" s="26" t="s">
        <v>47</v>
      </c>
      <c r="C18" s="21"/>
      <c r="D18" s="21"/>
      <c r="E18" s="21"/>
      <c r="F18" s="9"/>
    </row>
    <row r="19" spans="1:6" ht="15" thickBot="1">
      <c r="A19" s="25"/>
      <c r="B19" s="28" t="s">
        <v>48</v>
      </c>
      <c r="C19" s="24">
        <f>+C3-C9</f>
        <v>0</v>
      </c>
      <c r="D19" s="24">
        <f t="shared" ref="D19:E19" si="2">+D3-D9</f>
        <v>0</v>
      </c>
      <c r="E19" s="24">
        <f t="shared" si="2"/>
        <v>0</v>
      </c>
      <c r="F19" s="9"/>
    </row>
    <row r="20" spans="1:6" ht="15" thickBot="1">
      <c r="A20" s="27" t="s">
        <v>49</v>
      </c>
      <c r="B20" s="28" t="s">
        <v>50</v>
      </c>
      <c r="C20" s="24">
        <f>+C21+C22-C23</f>
        <v>0</v>
      </c>
      <c r="D20" s="24">
        <f t="shared" ref="D20:E20" si="3">+D21+D22-D23</f>
        <v>0</v>
      </c>
      <c r="E20" s="24">
        <f t="shared" si="3"/>
        <v>0</v>
      </c>
      <c r="F20" s="9"/>
    </row>
    <row r="21" spans="1:6" ht="15" thickBot="1">
      <c r="A21" s="25" t="s">
        <v>51</v>
      </c>
      <c r="B21" s="26" t="s">
        <v>52</v>
      </c>
      <c r="C21" s="21"/>
      <c r="D21" s="21"/>
      <c r="E21" s="21"/>
      <c r="F21" s="9"/>
    </row>
    <row r="22" spans="1:6" ht="15" thickBot="1">
      <c r="A22" s="25" t="s">
        <v>53</v>
      </c>
      <c r="B22" s="26" t="s">
        <v>54</v>
      </c>
      <c r="C22" s="21"/>
      <c r="D22" s="21"/>
      <c r="E22" s="21"/>
      <c r="F22" s="9"/>
    </row>
    <row r="23" spans="1:6" ht="15" thickBot="1">
      <c r="A23" s="25" t="s">
        <v>55</v>
      </c>
      <c r="B23" s="26" t="s">
        <v>56</v>
      </c>
      <c r="C23" s="21"/>
      <c r="D23" s="21"/>
      <c r="E23" s="21"/>
      <c r="F23" s="9"/>
    </row>
    <row r="24" spans="1:6" ht="15" thickBot="1">
      <c r="A24" s="27" t="s">
        <v>57</v>
      </c>
      <c r="B24" s="28" t="s">
        <v>58</v>
      </c>
      <c r="C24" s="24">
        <f>+C25-C26</f>
        <v>0</v>
      </c>
      <c r="D24" s="24">
        <f t="shared" ref="D24:E24" si="4">+D25-D26</f>
        <v>0</v>
      </c>
      <c r="E24" s="24">
        <f t="shared" si="4"/>
        <v>0</v>
      </c>
      <c r="F24" s="9"/>
    </row>
    <row r="25" spans="1:6" ht="15" thickBot="1">
      <c r="A25" s="25" t="s">
        <v>59</v>
      </c>
      <c r="B25" s="26" t="s">
        <v>60</v>
      </c>
      <c r="C25" s="21"/>
      <c r="D25" s="21"/>
      <c r="E25" s="21"/>
      <c r="F25" s="9"/>
    </row>
    <row r="26" spans="1:6" ht="15" thickBot="1">
      <c r="A26" s="25" t="s">
        <v>61</v>
      </c>
      <c r="B26" s="26" t="s">
        <v>62</v>
      </c>
      <c r="C26" s="21"/>
      <c r="D26" s="21"/>
      <c r="E26" s="21"/>
      <c r="F26" s="9"/>
    </row>
    <row r="27" spans="1:6" ht="15" thickBot="1">
      <c r="A27" s="27" t="s">
        <v>63</v>
      </c>
      <c r="B27" s="28" t="s">
        <v>64</v>
      </c>
      <c r="C27" s="21"/>
      <c r="D27" s="21"/>
      <c r="E27" s="21"/>
      <c r="F27" s="9"/>
    </row>
    <row r="28" spans="1:6" ht="29.4" thickBot="1">
      <c r="A28" s="25"/>
      <c r="B28" s="28" t="s">
        <v>65</v>
      </c>
      <c r="C28" s="24">
        <f>+C19+C20+C24+C27</f>
        <v>0</v>
      </c>
      <c r="D28" s="24">
        <f t="shared" ref="D28:E28" si="5">+D19+D20+D24+D27</f>
        <v>0</v>
      </c>
      <c r="E28" s="24">
        <f t="shared" si="5"/>
        <v>0</v>
      </c>
      <c r="F28" s="9"/>
    </row>
    <row r="29" spans="1:6" ht="15" thickBot="1">
      <c r="A29" s="25"/>
      <c r="B29" s="26" t="s">
        <v>66</v>
      </c>
      <c r="C29" s="21"/>
      <c r="D29" s="21"/>
      <c r="E29" s="21"/>
      <c r="F29" s="9"/>
    </row>
    <row r="30" spans="1:6" ht="15" thickBot="1">
      <c r="A30" s="25"/>
      <c r="B30" s="28" t="s">
        <v>67</v>
      </c>
      <c r="C30" s="24">
        <f>+C28-C29</f>
        <v>0</v>
      </c>
      <c r="D30" s="24">
        <f t="shared" ref="D30:E30" si="6">+D28-D29</f>
        <v>0</v>
      </c>
      <c r="E30" s="24">
        <f t="shared" si="6"/>
        <v>0</v>
      </c>
      <c r="F30" s="9"/>
    </row>
    <row r="31" spans="1:6">
      <c r="A31" s="9"/>
      <c r="B31" s="9"/>
      <c r="C31" s="9"/>
      <c r="D31" s="9"/>
      <c r="E31" s="9"/>
      <c r="F31" s="9"/>
    </row>
    <row r="32" spans="1:6">
      <c r="A32" s="9"/>
      <c r="B32" s="8" t="s">
        <v>68</v>
      </c>
      <c r="C32" s="9"/>
      <c r="D32" s="9"/>
      <c r="E32" s="9"/>
      <c r="F32" s="9"/>
    </row>
  </sheetData>
  <sheetProtection algorithmName="SHA-512" hashValue="FA2xvOAoAIV4cWdaNPlWITWR+w9ZEiKm4Ibvjav3gqd7yNRVsrHPUqOjvrAsNJW/e9yyqxZpH3YGeX3ljkJmEQ==" saltValue="y0vMWhUSSpU4ccGeMbuR1g==" spinCount="100000" sheet="1" objects="1" scenarios="1"/>
  <mergeCells count="2">
    <mergeCell ref="A1:E1"/>
    <mergeCell ref="A2:B2"/>
  </mergeCells>
  <pageMargins left="0.70866141732283472" right="0.70866141732283472" top="0.74803149606299213" bottom="0.74803149606299213" header="0.31496062992125984" footer="0.31496062992125984"/>
  <pageSetup paperSize="9"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B3927-6F2D-474B-A771-E676F14B1CF1}">
  <dimension ref="A1:T115"/>
  <sheetViews>
    <sheetView tabSelected="1" zoomScaleNormal="100" zoomScaleSheetLayoutView="90" workbookViewId="0">
      <selection activeCell="A6" sqref="A6"/>
    </sheetView>
  </sheetViews>
  <sheetFormatPr defaultColWidth="9" defaultRowHeight="13.8"/>
  <cols>
    <col min="1" max="1" width="70.44140625" style="43" customWidth="1"/>
    <col min="2" max="2" width="19.77734375" style="43" customWidth="1"/>
    <col min="3" max="3" width="19.6640625" style="43" customWidth="1"/>
    <col min="4" max="4" width="15.44140625" style="43" bestFit="1" customWidth="1"/>
    <col min="5" max="5" width="7" style="43" customWidth="1"/>
    <col min="6" max="6" width="21.44140625" style="43" customWidth="1"/>
    <col min="7" max="7" width="6.77734375" style="43" customWidth="1"/>
    <col min="8" max="8" width="11.44140625" style="43" bestFit="1" customWidth="1"/>
    <col min="9" max="9" width="8.33203125" style="35" customWidth="1"/>
    <col min="10" max="10" width="8.109375" style="35" customWidth="1"/>
    <col min="11" max="16384" width="9" style="35"/>
  </cols>
  <sheetData>
    <row r="1" spans="1:20" ht="15.6">
      <c r="A1" s="175" t="s">
        <v>8</v>
      </c>
      <c r="B1" s="175"/>
      <c r="C1" s="175"/>
      <c r="D1" s="175"/>
      <c r="E1" s="39"/>
      <c r="F1" s="39"/>
      <c r="G1" s="274"/>
      <c r="H1" s="74"/>
      <c r="I1" s="34"/>
      <c r="J1" s="34"/>
      <c r="K1" s="34"/>
      <c r="L1" s="34"/>
      <c r="M1" s="34"/>
      <c r="N1" s="34"/>
      <c r="O1" s="34"/>
      <c r="P1" s="34"/>
      <c r="Q1" s="34"/>
      <c r="R1" s="34"/>
      <c r="S1" s="34"/>
      <c r="T1" s="34"/>
    </row>
    <row r="2" spans="1:20" ht="15.6">
      <c r="A2" s="176" t="s">
        <v>0</v>
      </c>
      <c r="B2" s="176"/>
      <c r="C2" s="176"/>
      <c r="D2" s="176"/>
      <c r="E2" s="39"/>
      <c r="F2" s="39"/>
      <c r="G2" s="274"/>
      <c r="H2" s="74"/>
      <c r="I2" s="34"/>
      <c r="J2" s="34"/>
      <c r="K2" s="34"/>
      <c r="L2" s="34"/>
      <c r="M2" s="34"/>
      <c r="N2" s="34"/>
      <c r="O2" s="34"/>
      <c r="P2" s="34"/>
      <c r="Q2" s="34"/>
      <c r="R2" s="34"/>
      <c r="S2" s="34"/>
      <c r="T2" s="34"/>
    </row>
    <row r="3" spans="1:20" ht="83.4" thickBot="1">
      <c r="A3" s="50" t="s">
        <v>1</v>
      </c>
      <c r="B3" s="1" t="s">
        <v>127</v>
      </c>
      <c r="C3" s="51" t="s">
        <v>2</v>
      </c>
      <c r="D3" s="52" t="s">
        <v>3</v>
      </c>
      <c r="E3" s="39"/>
      <c r="F3" s="39"/>
      <c r="G3" s="39"/>
      <c r="H3" s="74"/>
      <c r="I3" s="34"/>
      <c r="J3" s="43"/>
      <c r="K3" s="34"/>
      <c r="L3" s="43"/>
      <c r="M3" s="34"/>
      <c r="N3" s="34"/>
      <c r="O3" s="34"/>
      <c r="P3" s="34"/>
      <c r="Q3" s="34"/>
      <c r="R3" s="34"/>
      <c r="S3" s="34"/>
      <c r="T3" s="34"/>
    </row>
    <row r="4" spans="1:20" ht="46.95" customHeight="1" thickBot="1">
      <c r="A4" s="53" t="s">
        <v>4</v>
      </c>
      <c r="B4" s="54">
        <f>B22+B44+B61+B96+B114</f>
        <v>0</v>
      </c>
      <c r="C4" s="54">
        <f>C22+C44+C61+C96+C114</f>
        <v>0</v>
      </c>
      <c r="D4" s="55">
        <f>B4+C4</f>
        <v>0</v>
      </c>
      <c r="E4" s="39"/>
      <c r="F4" s="56" t="str">
        <f>IF(AND(B4&gt;=25000,B4&lt;=125000),"OK", "Il costo totale ammissibile non deve essere inferiore a € 25.000,00 e non deve essere superiore a € 125.000,00")</f>
        <v>Il costo totale ammissibile non deve essere inferiore a € 25.000,00 e non deve essere superiore a € 125.000,00</v>
      </c>
      <c r="G4" s="274"/>
      <c r="H4" s="74"/>
      <c r="I4" s="34"/>
      <c r="J4" s="34"/>
      <c r="K4" s="34"/>
      <c r="L4" s="34"/>
      <c r="M4" s="34"/>
      <c r="N4" s="34"/>
      <c r="O4" s="34"/>
      <c r="P4" s="34"/>
      <c r="Q4" s="34"/>
      <c r="R4" s="34"/>
      <c r="S4" s="34"/>
      <c r="T4" s="34"/>
    </row>
    <row r="5" spans="1:20" ht="28.8">
      <c r="A5" s="57" t="s">
        <v>182</v>
      </c>
      <c r="B5" s="58"/>
      <c r="C5" s="58"/>
      <c r="D5" s="59"/>
      <c r="E5" s="275">
        <v>0.6</v>
      </c>
      <c r="F5" s="2"/>
      <c r="G5" s="274"/>
      <c r="H5" s="74"/>
      <c r="I5" s="34"/>
      <c r="J5" s="34"/>
      <c r="K5" s="34"/>
      <c r="L5" s="34"/>
      <c r="M5" s="34"/>
      <c r="N5" s="34"/>
      <c r="O5" s="34"/>
      <c r="P5" s="34"/>
      <c r="Q5" s="34"/>
      <c r="R5" s="34"/>
      <c r="S5" s="34"/>
      <c r="T5" s="34"/>
    </row>
    <row r="6" spans="1:20">
      <c r="A6" s="75"/>
      <c r="B6" s="76"/>
      <c r="C6" s="76"/>
      <c r="D6" s="60">
        <f t="shared" ref="D6" si="0">SUM(B6:C6)</f>
        <v>0</v>
      </c>
      <c r="E6" s="276"/>
      <c r="F6" s="3" t="str">
        <f>IF(AND(B6&gt;0,OR(A6="",B6="")), "Inserire voce di spesa e descrizione","OK")</f>
        <v>OK</v>
      </c>
      <c r="G6" s="274"/>
      <c r="H6" s="74"/>
      <c r="I6" s="34"/>
      <c r="J6" s="34"/>
      <c r="K6" s="34"/>
      <c r="L6" s="34"/>
      <c r="M6" s="34"/>
      <c r="N6" s="34"/>
      <c r="O6" s="34"/>
      <c r="P6" s="34"/>
      <c r="Q6" s="34"/>
      <c r="R6" s="34"/>
      <c r="S6" s="34"/>
      <c r="T6" s="34"/>
    </row>
    <row r="7" spans="1:20">
      <c r="A7" s="75"/>
      <c r="B7" s="76"/>
      <c r="C7" s="76"/>
      <c r="D7" s="60">
        <f t="shared" ref="D7:D21" si="1">SUM(B7:C7)</f>
        <v>0</v>
      </c>
      <c r="E7" s="276"/>
      <c r="F7" s="3" t="str">
        <f>IF(AND(B7&gt;0,OR(A7="",B7="")), "Inserire voce di spesa e descrizione","OK")</f>
        <v>OK</v>
      </c>
      <c r="G7" s="274"/>
      <c r="H7" s="74"/>
      <c r="I7" s="34"/>
      <c r="J7" s="34"/>
      <c r="K7" s="34"/>
      <c r="L7" s="34"/>
      <c r="M7" s="34"/>
      <c r="N7" s="34"/>
      <c r="O7" s="34"/>
      <c r="P7" s="34"/>
      <c r="Q7" s="34"/>
      <c r="R7" s="34"/>
      <c r="S7" s="34"/>
      <c r="T7" s="34"/>
    </row>
    <row r="8" spans="1:20">
      <c r="A8" s="75"/>
      <c r="B8" s="76"/>
      <c r="C8" s="76"/>
      <c r="D8" s="60">
        <f t="shared" si="1"/>
        <v>0</v>
      </c>
      <c r="E8" s="276"/>
      <c r="F8" s="3" t="str">
        <f t="shared" ref="F8:F21" si="2">IF(AND(B8&gt;0,OR(A8="",B8="")), "Inserire voce di spesa e descrizione","OK")</f>
        <v>OK</v>
      </c>
      <c r="G8" s="274"/>
      <c r="H8" s="74"/>
      <c r="I8" s="34"/>
      <c r="J8" s="34"/>
      <c r="K8" s="34"/>
      <c r="L8" s="34"/>
      <c r="M8" s="34"/>
      <c r="N8" s="34"/>
      <c r="O8" s="34"/>
      <c r="P8" s="34"/>
      <c r="Q8" s="34"/>
      <c r="R8" s="34"/>
      <c r="S8" s="34"/>
      <c r="T8" s="34"/>
    </row>
    <row r="9" spans="1:20">
      <c r="A9" s="75"/>
      <c r="B9" s="76"/>
      <c r="C9" s="76"/>
      <c r="D9" s="60">
        <f t="shared" si="1"/>
        <v>0</v>
      </c>
      <c r="E9" s="276"/>
      <c r="F9" s="3" t="str">
        <f t="shared" si="2"/>
        <v>OK</v>
      </c>
      <c r="G9" s="274"/>
      <c r="H9" s="74"/>
      <c r="I9" s="34"/>
      <c r="J9" s="34"/>
      <c r="K9" s="34"/>
      <c r="L9" s="34"/>
      <c r="M9" s="34"/>
      <c r="N9" s="34"/>
      <c r="O9" s="34"/>
      <c r="P9" s="34"/>
      <c r="Q9" s="34"/>
      <c r="R9" s="34"/>
      <c r="S9" s="34"/>
      <c r="T9" s="34"/>
    </row>
    <row r="10" spans="1:20">
      <c r="A10" s="75"/>
      <c r="B10" s="76"/>
      <c r="C10" s="76"/>
      <c r="D10" s="60">
        <f t="shared" si="1"/>
        <v>0</v>
      </c>
      <c r="E10" s="276"/>
      <c r="F10" s="3" t="str">
        <f t="shared" si="2"/>
        <v>OK</v>
      </c>
      <c r="G10" s="274"/>
      <c r="H10" s="74"/>
      <c r="I10" s="34"/>
      <c r="J10" s="34"/>
      <c r="K10" s="34"/>
      <c r="L10" s="34"/>
      <c r="M10" s="34"/>
      <c r="N10" s="34"/>
      <c r="O10" s="34"/>
      <c r="P10" s="34"/>
      <c r="Q10" s="34"/>
      <c r="R10" s="34"/>
      <c r="S10" s="34"/>
      <c r="T10" s="34"/>
    </row>
    <row r="11" spans="1:20">
      <c r="A11" s="75"/>
      <c r="B11" s="76"/>
      <c r="C11" s="76"/>
      <c r="D11" s="60">
        <f t="shared" si="1"/>
        <v>0</v>
      </c>
      <c r="E11" s="276"/>
      <c r="F11" s="3" t="str">
        <f t="shared" si="2"/>
        <v>OK</v>
      </c>
      <c r="G11" s="274"/>
      <c r="H11" s="74"/>
      <c r="I11" s="34"/>
      <c r="J11" s="34"/>
      <c r="K11" s="34"/>
      <c r="L11" s="34"/>
      <c r="M11" s="34"/>
      <c r="N11" s="34"/>
      <c r="O11" s="34"/>
      <c r="P11" s="34"/>
      <c r="Q11" s="34"/>
      <c r="R11" s="34"/>
      <c r="S11" s="34"/>
      <c r="T11" s="34"/>
    </row>
    <row r="12" spans="1:20">
      <c r="A12" s="75"/>
      <c r="B12" s="76"/>
      <c r="C12" s="76"/>
      <c r="D12" s="60">
        <f t="shared" si="1"/>
        <v>0</v>
      </c>
      <c r="E12" s="276"/>
      <c r="F12" s="3" t="str">
        <f t="shared" si="2"/>
        <v>OK</v>
      </c>
      <c r="G12" s="274"/>
      <c r="H12" s="74"/>
      <c r="I12" s="34"/>
      <c r="J12" s="34"/>
      <c r="K12" s="34"/>
      <c r="L12" s="34"/>
      <c r="M12" s="34"/>
      <c r="N12" s="34"/>
      <c r="O12" s="34"/>
      <c r="P12" s="34"/>
      <c r="Q12" s="34"/>
      <c r="R12" s="34"/>
      <c r="S12" s="34"/>
      <c r="T12" s="34"/>
    </row>
    <row r="13" spans="1:20">
      <c r="A13" s="75"/>
      <c r="B13" s="76"/>
      <c r="C13" s="76"/>
      <c r="D13" s="60">
        <f t="shared" si="1"/>
        <v>0</v>
      </c>
      <c r="E13" s="276"/>
      <c r="F13" s="3" t="str">
        <f t="shared" si="2"/>
        <v>OK</v>
      </c>
      <c r="G13" s="274"/>
      <c r="H13" s="74"/>
      <c r="I13" s="34"/>
      <c r="J13" s="34"/>
      <c r="K13" s="34"/>
      <c r="L13" s="34"/>
      <c r="M13" s="34"/>
      <c r="N13" s="34"/>
      <c r="O13" s="34"/>
      <c r="P13" s="34"/>
      <c r="Q13" s="34"/>
      <c r="R13" s="34"/>
      <c r="S13" s="34"/>
      <c r="T13" s="34"/>
    </row>
    <row r="14" spans="1:20">
      <c r="A14" s="77"/>
      <c r="B14" s="76"/>
      <c r="C14" s="76"/>
      <c r="D14" s="60">
        <f t="shared" si="1"/>
        <v>0</v>
      </c>
      <c r="E14" s="276"/>
      <c r="F14" s="3" t="str">
        <f t="shared" si="2"/>
        <v>OK</v>
      </c>
      <c r="G14" s="274"/>
      <c r="H14" s="74"/>
      <c r="I14" s="34"/>
      <c r="J14" s="34"/>
      <c r="K14" s="34"/>
      <c r="L14" s="34"/>
      <c r="M14" s="34"/>
      <c r="N14" s="34"/>
      <c r="O14" s="34"/>
      <c r="P14" s="34"/>
      <c r="Q14" s="34"/>
      <c r="R14" s="34"/>
      <c r="S14" s="34"/>
      <c r="T14" s="34"/>
    </row>
    <row r="15" spans="1:20">
      <c r="A15" s="77"/>
      <c r="B15" s="76"/>
      <c r="C15" s="76"/>
      <c r="D15" s="60">
        <f t="shared" si="1"/>
        <v>0</v>
      </c>
      <c r="E15" s="276"/>
      <c r="F15" s="3" t="str">
        <f t="shared" si="2"/>
        <v>OK</v>
      </c>
      <c r="G15" s="274"/>
      <c r="H15" s="74"/>
      <c r="I15" s="34"/>
      <c r="J15" s="34"/>
      <c r="K15" s="34"/>
      <c r="L15" s="34"/>
      <c r="M15" s="34"/>
      <c r="N15" s="34"/>
      <c r="O15" s="34"/>
      <c r="P15" s="34"/>
      <c r="Q15" s="34"/>
      <c r="R15" s="34"/>
      <c r="S15" s="34"/>
      <c r="T15" s="34"/>
    </row>
    <row r="16" spans="1:20">
      <c r="A16" s="77"/>
      <c r="B16" s="76"/>
      <c r="C16" s="76"/>
      <c r="D16" s="60">
        <f t="shared" si="1"/>
        <v>0</v>
      </c>
      <c r="E16" s="276"/>
      <c r="F16" s="3" t="str">
        <f t="shared" si="2"/>
        <v>OK</v>
      </c>
      <c r="G16" s="274"/>
      <c r="H16" s="74"/>
      <c r="I16" s="34"/>
      <c r="J16" s="34"/>
      <c r="K16" s="34"/>
      <c r="L16" s="34"/>
      <c r="M16" s="34"/>
      <c r="N16" s="34"/>
      <c r="O16" s="34"/>
      <c r="P16" s="34"/>
      <c r="Q16" s="34"/>
      <c r="R16" s="34"/>
      <c r="S16" s="34"/>
      <c r="T16" s="34"/>
    </row>
    <row r="17" spans="1:20">
      <c r="A17" s="77"/>
      <c r="B17" s="76"/>
      <c r="C17" s="76"/>
      <c r="D17" s="60">
        <f t="shared" si="1"/>
        <v>0</v>
      </c>
      <c r="E17" s="276"/>
      <c r="F17" s="3" t="str">
        <f t="shared" si="2"/>
        <v>OK</v>
      </c>
      <c r="G17" s="274"/>
      <c r="H17" s="74"/>
      <c r="I17" s="34"/>
      <c r="J17" s="34"/>
      <c r="K17" s="34"/>
      <c r="L17" s="34"/>
      <c r="M17" s="34"/>
      <c r="N17" s="34"/>
      <c r="O17" s="34"/>
      <c r="P17" s="34"/>
      <c r="Q17" s="34"/>
      <c r="R17" s="34"/>
      <c r="S17" s="34"/>
      <c r="T17" s="34"/>
    </row>
    <row r="18" spans="1:20">
      <c r="A18" s="77"/>
      <c r="B18" s="76"/>
      <c r="C18" s="76"/>
      <c r="D18" s="60">
        <f t="shared" si="1"/>
        <v>0</v>
      </c>
      <c r="E18" s="276"/>
      <c r="F18" s="3" t="str">
        <f t="shared" si="2"/>
        <v>OK</v>
      </c>
      <c r="G18" s="274"/>
      <c r="H18" s="74"/>
      <c r="I18" s="34"/>
      <c r="J18" s="34"/>
      <c r="K18" s="34"/>
      <c r="L18" s="34"/>
      <c r="M18" s="34"/>
      <c r="N18" s="34"/>
      <c r="O18" s="34"/>
      <c r="P18" s="34"/>
      <c r="Q18" s="34"/>
      <c r="R18" s="34"/>
      <c r="S18" s="34"/>
      <c r="T18" s="34"/>
    </row>
    <row r="19" spans="1:20">
      <c r="A19" s="77"/>
      <c r="B19" s="76"/>
      <c r="C19" s="76"/>
      <c r="D19" s="60">
        <f t="shared" si="1"/>
        <v>0</v>
      </c>
      <c r="E19" s="276"/>
      <c r="F19" s="3" t="str">
        <f t="shared" si="2"/>
        <v>OK</v>
      </c>
      <c r="G19" s="274"/>
      <c r="H19" s="74"/>
      <c r="I19" s="34"/>
      <c r="J19" s="34"/>
      <c r="K19" s="34"/>
      <c r="L19" s="34"/>
      <c r="M19" s="34"/>
      <c r="N19" s="34"/>
      <c r="O19" s="34"/>
      <c r="P19" s="34"/>
      <c r="Q19" s="34"/>
      <c r="R19" s="34"/>
      <c r="S19" s="34"/>
      <c r="T19" s="34"/>
    </row>
    <row r="20" spans="1:20">
      <c r="A20" s="77"/>
      <c r="B20" s="76"/>
      <c r="C20" s="76"/>
      <c r="D20" s="60">
        <f t="shared" si="1"/>
        <v>0</v>
      </c>
      <c r="E20" s="276"/>
      <c r="F20" s="3" t="str">
        <f t="shared" si="2"/>
        <v>OK</v>
      </c>
      <c r="G20" s="274"/>
      <c r="H20" s="74"/>
      <c r="I20" s="34"/>
      <c r="J20" s="34"/>
      <c r="K20" s="34"/>
      <c r="L20" s="34"/>
      <c r="M20" s="34"/>
      <c r="N20" s="34"/>
      <c r="O20" s="34"/>
      <c r="P20" s="34"/>
      <c r="Q20" s="34"/>
      <c r="R20" s="34"/>
      <c r="S20" s="34"/>
      <c r="T20" s="34"/>
    </row>
    <row r="21" spans="1:20">
      <c r="A21" s="78"/>
      <c r="B21" s="76"/>
      <c r="C21" s="76"/>
      <c r="D21" s="60">
        <f t="shared" si="1"/>
        <v>0</v>
      </c>
      <c r="E21" s="276"/>
      <c r="F21" s="3" t="str">
        <f t="shared" si="2"/>
        <v>OK</v>
      </c>
      <c r="G21" s="274"/>
      <c r="H21" s="74"/>
      <c r="I21" s="34"/>
      <c r="J21" s="34"/>
      <c r="K21" s="34"/>
      <c r="L21" s="34"/>
      <c r="M21" s="34"/>
      <c r="N21" s="34"/>
      <c r="O21" s="34"/>
      <c r="P21" s="34"/>
      <c r="Q21" s="34"/>
      <c r="R21" s="34"/>
      <c r="S21" s="34"/>
      <c r="T21" s="34"/>
    </row>
    <row r="22" spans="1:20" ht="15" thickBot="1">
      <c r="A22" s="61" t="s">
        <v>5</v>
      </c>
      <c r="B22" s="54">
        <f>SUM(B6:B21)</f>
        <v>0</v>
      </c>
      <c r="C22" s="54">
        <f>SUM(C6:C21)</f>
        <v>0</v>
      </c>
      <c r="D22" s="62">
        <f>SUM(B22:C22)</f>
        <v>0</v>
      </c>
      <c r="E22" s="277"/>
      <c r="F22" s="4" t="str">
        <f>IF(B22=0,"OK",IF(((B22)/$B$4)&lt;=E5,"OK","Esubero di spesa"))</f>
        <v>OK</v>
      </c>
      <c r="G22" s="274"/>
      <c r="H22" s="74"/>
      <c r="I22" s="34"/>
      <c r="J22" s="34"/>
      <c r="K22" s="34"/>
      <c r="L22" s="34"/>
      <c r="M22" s="34"/>
      <c r="N22" s="34"/>
      <c r="O22" s="34"/>
      <c r="P22" s="34"/>
      <c r="Q22" s="34"/>
      <c r="R22" s="34"/>
      <c r="S22" s="34"/>
      <c r="T22" s="34"/>
    </row>
    <row r="23" spans="1:20" ht="14.4">
      <c r="A23" s="63" t="s">
        <v>131</v>
      </c>
      <c r="B23" s="64"/>
      <c r="C23" s="64"/>
      <c r="D23" s="65"/>
      <c r="E23" s="177"/>
      <c r="F23" s="3"/>
      <c r="G23" s="274"/>
      <c r="H23" s="74"/>
      <c r="I23" s="34"/>
      <c r="J23" s="34"/>
      <c r="K23" s="34"/>
      <c r="L23" s="34"/>
      <c r="M23" s="34"/>
      <c r="N23" s="34"/>
      <c r="O23" s="34"/>
      <c r="P23" s="34"/>
      <c r="Q23" s="34"/>
      <c r="R23" s="34"/>
      <c r="S23" s="34"/>
      <c r="T23" s="34"/>
    </row>
    <row r="24" spans="1:20">
      <c r="A24" s="75"/>
      <c r="B24" s="76"/>
      <c r="C24" s="76"/>
      <c r="D24" s="60">
        <f t="shared" ref="D24" si="3">SUM(B24:C24)</f>
        <v>0</v>
      </c>
      <c r="E24" s="178"/>
      <c r="F24" s="3" t="str">
        <f t="shared" ref="F24:F60" si="4">IF(AND(B24&gt;0,OR(A24="",B24="")), "Inserire voce di spesa e descrizione","OK")</f>
        <v>OK</v>
      </c>
      <c r="G24" s="274"/>
      <c r="H24" s="74"/>
      <c r="I24" s="34"/>
      <c r="J24" s="34"/>
      <c r="K24" s="34"/>
      <c r="L24" s="34"/>
      <c r="M24" s="34"/>
      <c r="N24" s="34"/>
      <c r="O24" s="34"/>
      <c r="P24" s="34"/>
      <c r="Q24" s="34"/>
      <c r="R24" s="34"/>
      <c r="S24" s="34"/>
      <c r="T24" s="34"/>
    </row>
    <row r="25" spans="1:20">
      <c r="A25" s="75"/>
      <c r="B25" s="76"/>
      <c r="C25" s="76"/>
      <c r="D25" s="60">
        <f t="shared" ref="D25:D44" si="5">SUM(B25:C25)</f>
        <v>0</v>
      </c>
      <c r="E25" s="178"/>
      <c r="F25" s="3" t="str">
        <f t="shared" si="4"/>
        <v>OK</v>
      </c>
      <c r="G25" s="274"/>
      <c r="H25" s="74"/>
      <c r="I25" s="34"/>
      <c r="J25" s="34"/>
      <c r="K25" s="34"/>
      <c r="L25" s="34"/>
      <c r="M25" s="34"/>
      <c r="N25" s="34"/>
      <c r="O25" s="34"/>
      <c r="P25" s="34"/>
      <c r="Q25" s="34"/>
      <c r="R25" s="34"/>
      <c r="S25" s="34"/>
      <c r="T25" s="34"/>
    </row>
    <row r="26" spans="1:20">
      <c r="A26" s="75"/>
      <c r="B26" s="76"/>
      <c r="C26" s="76"/>
      <c r="D26" s="60">
        <f t="shared" si="5"/>
        <v>0</v>
      </c>
      <c r="E26" s="178"/>
      <c r="F26" s="3" t="str">
        <f t="shared" si="4"/>
        <v>OK</v>
      </c>
      <c r="G26" s="274"/>
      <c r="H26" s="74"/>
      <c r="I26" s="34"/>
      <c r="J26" s="34"/>
      <c r="K26" s="34"/>
      <c r="L26" s="34"/>
      <c r="M26" s="34"/>
      <c r="N26" s="34"/>
      <c r="O26" s="34"/>
      <c r="P26" s="34"/>
      <c r="Q26" s="34"/>
      <c r="R26" s="34"/>
      <c r="S26" s="34"/>
      <c r="T26" s="34"/>
    </row>
    <row r="27" spans="1:20">
      <c r="A27" s="75"/>
      <c r="B27" s="76"/>
      <c r="C27" s="76"/>
      <c r="D27" s="60">
        <f t="shared" si="5"/>
        <v>0</v>
      </c>
      <c r="E27" s="178"/>
      <c r="F27" s="3" t="str">
        <f t="shared" si="4"/>
        <v>OK</v>
      </c>
      <c r="G27" s="274"/>
      <c r="H27" s="74"/>
      <c r="I27" s="34"/>
      <c r="J27" s="34"/>
      <c r="K27" s="34"/>
      <c r="L27" s="34"/>
      <c r="M27" s="34"/>
      <c r="N27" s="34"/>
      <c r="O27" s="34"/>
      <c r="P27" s="34"/>
      <c r="Q27" s="34"/>
      <c r="R27" s="34"/>
      <c r="S27" s="34"/>
      <c r="T27" s="34"/>
    </row>
    <row r="28" spans="1:20">
      <c r="A28" s="75"/>
      <c r="B28" s="76"/>
      <c r="C28" s="76"/>
      <c r="D28" s="60">
        <f t="shared" si="5"/>
        <v>0</v>
      </c>
      <c r="E28" s="178"/>
      <c r="F28" s="3" t="str">
        <f t="shared" si="4"/>
        <v>OK</v>
      </c>
      <c r="G28" s="274"/>
      <c r="H28" s="74"/>
      <c r="I28" s="34"/>
      <c r="J28" s="34"/>
      <c r="K28" s="34"/>
      <c r="L28" s="34"/>
      <c r="M28" s="34"/>
      <c r="N28" s="34"/>
      <c r="O28" s="34"/>
      <c r="P28" s="34"/>
      <c r="Q28" s="34"/>
      <c r="R28" s="34"/>
      <c r="S28" s="34"/>
      <c r="T28" s="34"/>
    </row>
    <row r="29" spans="1:20">
      <c r="A29" s="75"/>
      <c r="B29" s="76"/>
      <c r="C29" s="76"/>
      <c r="D29" s="60">
        <f t="shared" si="5"/>
        <v>0</v>
      </c>
      <c r="E29" s="178"/>
      <c r="F29" s="3" t="str">
        <f t="shared" si="4"/>
        <v>OK</v>
      </c>
      <c r="G29" s="274"/>
      <c r="H29" s="74"/>
      <c r="I29" s="34"/>
      <c r="J29" s="34"/>
      <c r="K29" s="34"/>
      <c r="L29" s="34"/>
      <c r="M29" s="34"/>
      <c r="N29" s="34"/>
      <c r="O29" s="34"/>
      <c r="P29" s="34"/>
      <c r="Q29" s="34"/>
      <c r="R29" s="34"/>
      <c r="S29" s="34"/>
      <c r="T29" s="34"/>
    </row>
    <row r="30" spans="1:20">
      <c r="A30" s="75"/>
      <c r="B30" s="76"/>
      <c r="C30" s="76"/>
      <c r="D30" s="60">
        <f t="shared" si="5"/>
        <v>0</v>
      </c>
      <c r="E30" s="178"/>
      <c r="F30" s="3" t="str">
        <f t="shared" si="4"/>
        <v>OK</v>
      </c>
      <c r="G30" s="274"/>
      <c r="H30" s="74"/>
      <c r="I30" s="34"/>
      <c r="J30" s="34"/>
      <c r="K30" s="34"/>
      <c r="L30" s="34"/>
      <c r="M30" s="34"/>
      <c r="N30" s="34"/>
      <c r="O30" s="34"/>
      <c r="P30" s="34"/>
      <c r="Q30" s="34"/>
      <c r="R30" s="34"/>
      <c r="S30" s="34"/>
      <c r="T30" s="34"/>
    </row>
    <row r="31" spans="1:20">
      <c r="A31" s="75"/>
      <c r="B31" s="76"/>
      <c r="C31" s="76"/>
      <c r="D31" s="60">
        <f t="shared" si="5"/>
        <v>0</v>
      </c>
      <c r="E31" s="178"/>
      <c r="F31" s="3" t="str">
        <f t="shared" si="4"/>
        <v>OK</v>
      </c>
      <c r="G31" s="274"/>
      <c r="H31" s="74"/>
      <c r="I31" s="34"/>
      <c r="J31" s="34"/>
      <c r="K31" s="34"/>
      <c r="L31" s="34"/>
      <c r="M31" s="34"/>
      <c r="N31" s="34"/>
      <c r="O31" s="34"/>
      <c r="P31" s="34"/>
      <c r="Q31" s="34"/>
      <c r="R31" s="34"/>
      <c r="S31" s="34"/>
      <c r="T31" s="34"/>
    </row>
    <row r="32" spans="1:20">
      <c r="A32" s="75"/>
      <c r="B32" s="76"/>
      <c r="C32" s="76"/>
      <c r="D32" s="60">
        <f t="shared" si="5"/>
        <v>0</v>
      </c>
      <c r="E32" s="178"/>
      <c r="F32" s="3" t="str">
        <f t="shared" si="4"/>
        <v>OK</v>
      </c>
      <c r="G32" s="274"/>
      <c r="H32" s="74"/>
      <c r="I32" s="34"/>
      <c r="J32" s="34"/>
      <c r="K32" s="34"/>
      <c r="L32" s="34"/>
      <c r="M32" s="34"/>
      <c r="N32" s="34"/>
      <c r="O32" s="34"/>
      <c r="P32" s="34"/>
      <c r="Q32" s="34"/>
      <c r="R32" s="34"/>
      <c r="S32" s="34"/>
      <c r="T32" s="34"/>
    </row>
    <row r="33" spans="1:20">
      <c r="A33" s="75"/>
      <c r="B33" s="76"/>
      <c r="C33" s="76"/>
      <c r="D33" s="60">
        <f t="shared" si="5"/>
        <v>0</v>
      </c>
      <c r="E33" s="178"/>
      <c r="F33" s="3" t="str">
        <f t="shared" si="4"/>
        <v>OK</v>
      </c>
      <c r="G33" s="274"/>
      <c r="H33" s="74"/>
      <c r="I33" s="34"/>
      <c r="J33" s="34"/>
      <c r="K33" s="34"/>
      <c r="L33" s="34"/>
      <c r="M33" s="34"/>
      <c r="N33" s="34"/>
      <c r="O33" s="34"/>
      <c r="P33" s="34"/>
      <c r="Q33" s="34"/>
      <c r="R33" s="34"/>
      <c r="S33" s="34"/>
      <c r="T33" s="34"/>
    </row>
    <row r="34" spans="1:20">
      <c r="A34" s="75"/>
      <c r="B34" s="76"/>
      <c r="C34" s="76"/>
      <c r="D34" s="60">
        <f t="shared" si="5"/>
        <v>0</v>
      </c>
      <c r="E34" s="178"/>
      <c r="F34" s="3" t="str">
        <f t="shared" si="4"/>
        <v>OK</v>
      </c>
      <c r="G34" s="274"/>
      <c r="H34" s="74"/>
      <c r="I34" s="34"/>
      <c r="J34" s="34"/>
      <c r="K34" s="34"/>
      <c r="L34" s="34"/>
      <c r="M34" s="34"/>
      <c r="N34" s="34"/>
      <c r="O34" s="34"/>
      <c r="P34" s="34"/>
      <c r="Q34" s="34"/>
      <c r="R34" s="34"/>
      <c r="S34" s="34"/>
      <c r="T34" s="34"/>
    </row>
    <row r="35" spans="1:20">
      <c r="A35" s="75"/>
      <c r="B35" s="76"/>
      <c r="C35" s="76"/>
      <c r="D35" s="60">
        <f t="shared" si="5"/>
        <v>0</v>
      </c>
      <c r="E35" s="178"/>
      <c r="F35" s="3" t="str">
        <f t="shared" si="4"/>
        <v>OK</v>
      </c>
      <c r="G35" s="274"/>
      <c r="H35" s="74"/>
      <c r="I35" s="34"/>
      <c r="J35" s="34"/>
      <c r="K35" s="34"/>
      <c r="L35" s="34"/>
      <c r="M35" s="34"/>
      <c r="N35" s="34"/>
      <c r="O35" s="34"/>
      <c r="P35" s="34"/>
      <c r="Q35" s="34"/>
      <c r="R35" s="34"/>
      <c r="S35" s="34"/>
      <c r="T35" s="34"/>
    </row>
    <row r="36" spans="1:20">
      <c r="A36" s="75"/>
      <c r="B36" s="76"/>
      <c r="C36" s="76"/>
      <c r="D36" s="60">
        <f t="shared" si="5"/>
        <v>0</v>
      </c>
      <c r="E36" s="178"/>
      <c r="F36" s="3" t="str">
        <f t="shared" si="4"/>
        <v>OK</v>
      </c>
      <c r="G36" s="274"/>
      <c r="H36" s="74"/>
      <c r="I36" s="34"/>
      <c r="J36" s="34"/>
      <c r="K36" s="34"/>
      <c r="L36" s="34"/>
      <c r="M36" s="34"/>
      <c r="N36" s="34"/>
      <c r="O36" s="34"/>
      <c r="P36" s="34"/>
      <c r="Q36" s="34"/>
      <c r="R36" s="34"/>
      <c r="S36" s="34"/>
      <c r="T36" s="34"/>
    </row>
    <row r="37" spans="1:20">
      <c r="A37" s="75"/>
      <c r="B37" s="76"/>
      <c r="C37" s="76"/>
      <c r="D37" s="60">
        <f t="shared" si="5"/>
        <v>0</v>
      </c>
      <c r="E37" s="178"/>
      <c r="F37" s="3" t="str">
        <f t="shared" si="4"/>
        <v>OK</v>
      </c>
      <c r="G37" s="274"/>
      <c r="H37" s="74"/>
      <c r="I37" s="34"/>
      <c r="J37" s="34"/>
      <c r="K37" s="34"/>
      <c r="L37" s="34"/>
      <c r="M37" s="34"/>
      <c r="N37" s="34"/>
      <c r="O37" s="34"/>
      <c r="P37" s="34"/>
      <c r="Q37" s="34"/>
      <c r="R37" s="34"/>
      <c r="S37" s="34"/>
      <c r="T37" s="34"/>
    </row>
    <row r="38" spans="1:20">
      <c r="A38" s="75"/>
      <c r="B38" s="76"/>
      <c r="C38" s="76"/>
      <c r="D38" s="60">
        <f t="shared" si="5"/>
        <v>0</v>
      </c>
      <c r="E38" s="178"/>
      <c r="F38" s="3" t="str">
        <f t="shared" si="4"/>
        <v>OK</v>
      </c>
      <c r="G38" s="274"/>
      <c r="H38" s="74"/>
      <c r="I38" s="34"/>
      <c r="J38" s="34"/>
      <c r="K38" s="34"/>
      <c r="L38" s="34"/>
      <c r="M38" s="34"/>
      <c r="N38" s="34"/>
      <c r="O38" s="34"/>
      <c r="P38" s="34"/>
      <c r="Q38" s="34"/>
      <c r="R38" s="34"/>
      <c r="S38" s="34"/>
      <c r="T38" s="34"/>
    </row>
    <row r="39" spans="1:20">
      <c r="A39" s="75"/>
      <c r="B39" s="76"/>
      <c r="C39" s="76"/>
      <c r="D39" s="60">
        <f t="shared" si="5"/>
        <v>0</v>
      </c>
      <c r="E39" s="178"/>
      <c r="F39" s="3" t="str">
        <f t="shared" si="4"/>
        <v>OK</v>
      </c>
      <c r="G39" s="274"/>
      <c r="H39" s="74"/>
      <c r="I39" s="34"/>
      <c r="J39" s="34"/>
      <c r="K39" s="34"/>
      <c r="L39" s="34"/>
      <c r="M39" s="34"/>
      <c r="N39" s="34"/>
      <c r="O39" s="34"/>
      <c r="P39" s="34"/>
      <c r="Q39" s="34"/>
      <c r="R39" s="34"/>
      <c r="S39" s="34"/>
      <c r="T39" s="34"/>
    </row>
    <row r="40" spans="1:20">
      <c r="A40" s="75"/>
      <c r="B40" s="76"/>
      <c r="C40" s="76"/>
      <c r="D40" s="60">
        <f t="shared" si="5"/>
        <v>0</v>
      </c>
      <c r="E40" s="178"/>
      <c r="F40" s="3" t="str">
        <f t="shared" si="4"/>
        <v>OK</v>
      </c>
      <c r="G40" s="274"/>
      <c r="H40" s="74"/>
      <c r="I40" s="34"/>
      <c r="J40" s="34"/>
      <c r="K40" s="34"/>
      <c r="L40" s="34"/>
      <c r="M40" s="34"/>
      <c r="N40" s="34"/>
      <c r="O40" s="34"/>
      <c r="P40" s="34"/>
      <c r="Q40" s="34"/>
      <c r="R40" s="34"/>
      <c r="S40" s="34"/>
      <c r="T40" s="34"/>
    </row>
    <row r="41" spans="1:20">
      <c r="A41" s="75"/>
      <c r="B41" s="76"/>
      <c r="C41" s="76"/>
      <c r="D41" s="60">
        <f t="shared" si="5"/>
        <v>0</v>
      </c>
      <c r="E41" s="178"/>
      <c r="F41" s="3" t="str">
        <f t="shared" si="4"/>
        <v>OK</v>
      </c>
      <c r="G41" s="274"/>
      <c r="H41" s="74"/>
      <c r="I41" s="34"/>
      <c r="J41" s="34"/>
      <c r="K41" s="34"/>
      <c r="L41" s="34"/>
      <c r="M41" s="34"/>
      <c r="N41" s="34"/>
      <c r="O41" s="34"/>
      <c r="P41" s="34"/>
      <c r="Q41" s="34"/>
      <c r="R41" s="34"/>
      <c r="S41" s="34"/>
      <c r="T41" s="34"/>
    </row>
    <row r="42" spans="1:20">
      <c r="A42" s="75"/>
      <c r="B42" s="76"/>
      <c r="C42" s="76"/>
      <c r="D42" s="60">
        <f t="shared" si="5"/>
        <v>0</v>
      </c>
      <c r="E42" s="178"/>
      <c r="F42" s="3" t="str">
        <f t="shared" si="4"/>
        <v>OK</v>
      </c>
      <c r="G42" s="274"/>
      <c r="H42" s="74"/>
      <c r="I42" s="34"/>
      <c r="J42" s="34"/>
      <c r="K42" s="34"/>
      <c r="L42" s="34"/>
      <c r="M42" s="34"/>
      <c r="N42" s="34"/>
      <c r="O42" s="34"/>
      <c r="P42" s="34"/>
      <c r="Q42" s="34"/>
      <c r="R42" s="34"/>
      <c r="S42" s="34"/>
      <c r="T42" s="34"/>
    </row>
    <row r="43" spans="1:20">
      <c r="A43" s="75"/>
      <c r="B43" s="76"/>
      <c r="C43" s="76"/>
      <c r="D43" s="60">
        <f t="shared" si="5"/>
        <v>0</v>
      </c>
      <c r="E43" s="178"/>
      <c r="F43" s="3" t="str">
        <f t="shared" si="4"/>
        <v>OK</v>
      </c>
      <c r="G43" s="274"/>
      <c r="H43" s="74"/>
      <c r="I43" s="34"/>
      <c r="J43" s="34"/>
      <c r="K43" s="34"/>
      <c r="L43" s="34"/>
      <c r="M43" s="34"/>
      <c r="N43" s="34"/>
      <c r="O43" s="34"/>
      <c r="P43" s="34"/>
      <c r="Q43" s="34"/>
      <c r="R43" s="34"/>
      <c r="S43" s="34"/>
      <c r="T43" s="34"/>
    </row>
    <row r="44" spans="1:20" ht="15" thickBot="1">
      <c r="A44" s="66" t="s">
        <v>6</v>
      </c>
      <c r="B44" s="54">
        <f>SUM(B24:B43)</f>
        <v>0</v>
      </c>
      <c r="C44" s="54">
        <f>SUM(C24:C43)</f>
        <v>0</v>
      </c>
      <c r="D44" s="62">
        <f t="shared" si="5"/>
        <v>0</v>
      </c>
      <c r="E44" s="179"/>
      <c r="F44" s="4"/>
      <c r="G44" s="274"/>
      <c r="H44" s="74"/>
      <c r="I44" s="34"/>
      <c r="J44" s="34"/>
      <c r="K44" s="34"/>
      <c r="L44" s="34"/>
      <c r="M44" s="34"/>
      <c r="N44" s="34"/>
      <c r="O44" s="34"/>
      <c r="P44" s="34"/>
      <c r="Q44" s="34"/>
      <c r="R44" s="34"/>
      <c r="S44" s="34"/>
      <c r="T44" s="34"/>
    </row>
    <row r="45" spans="1:20" ht="33" customHeight="1">
      <c r="A45" s="63" t="s">
        <v>132</v>
      </c>
      <c r="B45" s="64"/>
      <c r="C45" s="64"/>
      <c r="D45" s="65"/>
      <c r="E45" s="5"/>
      <c r="F45" s="3"/>
      <c r="G45" s="274"/>
      <c r="H45" s="74"/>
      <c r="I45" s="34"/>
      <c r="J45" s="34"/>
      <c r="K45" s="34"/>
      <c r="L45" s="34"/>
      <c r="M45" s="34"/>
      <c r="N45" s="34"/>
      <c r="O45" s="34"/>
      <c r="P45" s="34"/>
      <c r="Q45" s="34"/>
      <c r="R45" s="34"/>
      <c r="S45" s="34"/>
      <c r="T45" s="34"/>
    </row>
    <row r="46" spans="1:20">
      <c r="A46" s="75"/>
      <c r="B46" s="76"/>
      <c r="C46" s="76"/>
      <c r="D46" s="60">
        <f t="shared" ref="D46:D60" si="6">SUM(B46:C46)</f>
        <v>0</v>
      </c>
      <c r="E46" s="5"/>
      <c r="F46" s="3" t="str">
        <f t="shared" si="4"/>
        <v>OK</v>
      </c>
      <c r="G46" s="274"/>
      <c r="H46" s="74"/>
      <c r="I46" s="34"/>
      <c r="J46" s="34"/>
      <c r="K46" s="34"/>
      <c r="L46" s="34"/>
      <c r="M46" s="34"/>
      <c r="N46" s="34"/>
      <c r="O46" s="34"/>
      <c r="P46" s="34"/>
      <c r="Q46" s="34"/>
      <c r="R46" s="34"/>
      <c r="S46" s="34"/>
      <c r="T46" s="34"/>
    </row>
    <row r="47" spans="1:20">
      <c r="A47" s="75"/>
      <c r="B47" s="76"/>
      <c r="C47" s="76"/>
      <c r="D47" s="60">
        <f t="shared" si="6"/>
        <v>0</v>
      </c>
      <c r="E47" s="5"/>
      <c r="F47" s="3" t="str">
        <f t="shared" si="4"/>
        <v>OK</v>
      </c>
      <c r="G47" s="274"/>
      <c r="H47" s="74"/>
      <c r="I47" s="34"/>
      <c r="J47" s="34"/>
      <c r="K47" s="34"/>
      <c r="L47" s="34"/>
      <c r="M47" s="34"/>
      <c r="N47" s="34"/>
      <c r="O47" s="34"/>
      <c r="P47" s="34"/>
      <c r="Q47" s="34"/>
      <c r="R47" s="34"/>
      <c r="S47" s="34"/>
      <c r="T47" s="34"/>
    </row>
    <row r="48" spans="1:20">
      <c r="A48" s="75"/>
      <c r="B48" s="76"/>
      <c r="C48" s="76"/>
      <c r="D48" s="60">
        <f t="shared" si="6"/>
        <v>0</v>
      </c>
      <c r="E48" s="5"/>
      <c r="F48" s="3" t="str">
        <f t="shared" si="4"/>
        <v>OK</v>
      </c>
      <c r="G48" s="274"/>
      <c r="H48" s="74"/>
      <c r="I48" s="34"/>
      <c r="J48" s="34"/>
      <c r="K48" s="34"/>
      <c r="L48" s="34"/>
      <c r="M48" s="34"/>
      <c r="N48" s="34"/>
      <c r="O48" s="34"/>
      <c r="P48" s="34"/>
      <c r="Q48" s="34"/>
      <c r="R48" s="34"/>
      <c r="S48" s="34"/>
      <c r="T48" s="34"/>
    </row>
    <row r="49" spans="1:20">
      <c r="A49" s="75"/>
      <c r="B49" s="76"/>
      <c r="C49" s="76"/>
      <c r="D49" s="60">
        <f t="shared" si="6"/>
        <v>0</v>
      </c>
      <c r="E49" s="5"/>
      <c r="F49" s="3" t="str">
        <f t="shared" si="4"/>
        <v>OK</v>
      </c>
      <c r="G49" s="274"/>
      <c r="H49" s="74"/>
      <c r="I49" s="34"/>
      <c r="J49" s="34"/>
      <c r="K49" s="34"/>
      <c r="L49" s="34"/>
      <c r="M49" s="34"/>
      <c r="N49" s="34"/>
      <c r="O49" s="34"/>
      <c r="P49" s="34"/>
      <c r="Q49" s="34"/>
      <c r="R49" s="34"/>
      <c r="S49" s="34"/>
      <c r="T49" s="34"/>
    </row>
    <row r="50" spans="1:20">
      <c r="A50" s="75"/>
      <c r="B50" s="76"/>
      <c r="C50" s="76"/>
      <c r="D50" s="60">
        <f t="shared" si="6"/>
        <v>0</v>
      </c>
      <c r="E50" s="5"/>
      <c r="F50" s="3" t="str">
        <f t="shared" si="4"/>
        <v>OK</v>
      </c>
      <c r="G50" s="274"/>
      <c r="H50" s="74"/>
      <c r="I50" s="34"/>
      <c r="J50" s="34"/>
      <c r="K50" s="34"/>
      <c r="L50" s="34"/>
      <c r="M50" s="34"/>
      <c r="N50" s="34"/>
      <c r="O50" s="34"/>
      <c r="P50" s="34"/>
      <c r="Q50" s="34"/>
      <c r="R50" s="34"/>
      <c r="S50" s="34"/>
      <c r="T50" s="34"/>
    </row>
    <row r="51" spans="1:20">
      <c r="A51" s="75"/>
      <c r="B51" s="76"/>
      <c r="C51" s="76"/>
      <c r="D51" s="60">
        <f t="shared" si="6"/>
        <v>0</v>
      </c>
      <c r="E51" s="5"/>
      <c r="F51" s="3" t="str">
        <f t="shared" si="4"/>
        <v>OK</v>
      </c>
      <c r="G51" s="274"/>
      <c r="H51" s="74"/>
      <c r="I51" s="34"/>
      <c r="J51" s="34"/>
      <c r="K51" s="34"/>
      <c r="L51" s="34"/>
      <c r="M51" s="34"/>
      <c r="N51" s="34"/>
      <c r="O51" s="34"/>
      <c r="P51" s="34"/>
      <c r="Q51" s="34"/>
      <c r="R51" s="34"/>
      <c r="S51" s="34"/>
      <c r="T51" s="34"/>
    </row>
    <row r="52" spans="1:20">
      <c r="A52" s="75"/>
      <c r="B52" s="76"/>
      <c r="C52" s="76"/>
      <c r="D52" s="60">
        <f t="shared" si="6"/>
        <v>0</v>
      </c>
      <c r="E52" s="5"/>
      <c r="F52" s="3" t="str">
        <f t="shared" si="4"/>
        <v>OK</v>
      </c>
      <c r="G52" s="274"/>
      <c r="H52" s="74"/>
      <c r="I52" s="34"/>
      <c r="J52" s="34"/>
      <c r="K52" s="34"/>
      <c r="L52" s="34"/>
      <c r="M52" s="34"/>
      <c r="N52" s="34"/>
      <c r="O52" s="34"/>
      <c r="P52" s="34"/>
      <c r="Q52" s="34"/>
      <c r="R52" s="34"/>
      <c r="S52" s="34"/>
      <c r="T52" s="34"/>
    </row>
    <row r="53" spans="1:20">
      <c r="A53" s="75"/>
      <c r="B53" s="76"/>
      <c r="C53" s="76"/>
      <c r="D53" s="60">
        <f t="shared" si="6"/>
        <v>0</v>
      </c>
      <c r="E53" s="5"/>
      <c r="F53" s="3" t="str">
        <f t="shared" si="4"/>
        <v>OK</v>
      </c>
      <c r="G53" s="274"/>
      <c r="H53" s="74"/>
      <c r="I53" s="34"/>
      <c r="J53" s="34"/>
      <c r="K53" s="34"/>
      <c r="L53" s="34"/>
      <c r="M53" s="34"/>
      <c r="N53" s="34"/>
      <c r="O53" s="34"/>
      <c r="P53" s="34"/>
      <c r="Q53" s="34"/>
      <c r="R53" s="34"/>
      <c r="S53" s="34"/>
      <c r="T53" s="34"/>
    </row>
    <row r="54" spans="1:20">
      <c r="A54" s="75"/>
      <c r="B54" s="76"/>
      <c r="C54" s="76"/>
      <c r="D54" s="60">
        <f t="shared" si="6"/>
        <v>0</v>
      </c>
      <c r="E54" s="5"/>
      <c r="F54" s="3" t="str">
        <f t="shared" si="4"/>
        <v>OK</v>
      </c>
      <c r="G54" s="274"/>
      <c r="H54" s="74"/>
      <c r="I54" s="34"/>
      <c r="J54" s="34"/>
      <c r="K54" s="34"/>
      <c r="L54" s="34"/>
      <c r="M54" s="34"/>
      <c r="N54" s="34"/>
      <c r="O54" s="34"/>
      <c r="P54" s="34"/>
      <c r="Q54" s="34"/>
      <c r="R54" s="34"/>
      <c r="S54" s="34"/>
      <c r="T54" s="34"/>
    </row>
    <row r="55" spans="1:20">
      <c r="A55" s="75"/>
      <c r="B55" s="76"/>
      <c r="C55" s="76"/>
      <c r="D55" s="60">
        <f t="shared" si="6"/>
        <v>0</v>
      </c>
      <c r="E55" s="5"/>
      <c r="F55" s="3" t="str">
        <f t="shared" si="4"/>
        <v>OK</v>
      </c>
      <c r="G55" s="274"/>
      <c r="H55" s="74"/>
      <c r="I55" s="34"/>
      <c r="J55" s="34"/>
      <c r="K55" s="34"/>
      <c r="L55" s="34"/>
      <c r="M55" s="34"/>
      <c r="N55" s="34"/>
      <c r="O55" s="34"/>
      <c r="P55" s="34"/>
      <c r="Q55" s="34"/>
      <c r="R55" s="34"/>
      <c r="S55" s="34"/>
      <c r="T55" s="34"/>
    </row>
    <row r="56" spans="1:20">
      <c r="A56" s="75"/>
      <c r="B56" s="76"/>
      <c r="C56" s="76"/>
      <c r="D56" s="60">
        <f t="shared" si="6"/>
        <v>0</v>
      </c>
      <c r="E56" s="5"/>
      <c r="F56" s="3" t="str">
        <f t="shared" si="4"/>
        <v>OK</v>
      </c>
      <c r="G56" s="274"/>
      <c r="H56" s="74"/>
      <c r="I56" s="34"/>
      <c r="J56" s="34"/>
      <c r="K56" s="34"/>
      <c r="L56" s="34"/>
      <c r="M56" s="34"/>
      <c r="N56" s="34"/>
      <c r="O56" s="34"/>
      <c r="P56" s="34"/>
      <c r="Q56" s="34"/>
      <c r="R56" s="34"/>
      <c r="S56" s="34"/>
      <c r="T56" s="34"/>
    </row>
    <row r="57" spans="1:20">
      <c r="A57" s="75"/>
      <c r="B57" s="76"/>
      <c r="C57" s="76"/>
      <c r="D57" s="60">
        <f t="shared" si="6"/>
        <v>0</v>
      </c>
      <c r="E57" s="5"/>
      <c r="F57" s="3" t="str">
        <f t="shared" si="4"/>
        <v>OK</v>
      </c>
      <c r="G57" s="274"/>
      <c r="H57" s="74"/>
      <c r="I57" s="34"/>
      <c r="J57" s="34"/>
      <c r="K57" s="34"/>
      <c r="L57" s="34"/>
      <c r="M57" s="34"/>
      <c r="N57" s="34"/>
      <c r="O57" s="34"/>
      <c r="P57" s="34"/>
      <c r="Q57" s="34"/>
      <c r="R57" s="34"/>
      <c r="S57" s="34"/>
      <c r="T57" s="34"/>
    </row>
    <row r="58" spans="1:20">
      <c r="A58" s="75"/>
      <c r="B58" s="76"/>
      <c r="C58" s="76"/>
      <c r="D58" s="60">
        <f t="shared" si="6"/>
        <v>0</v>
      </c>
      <c r="E58" s="5"/>
      <c r="F58" s="3" t="str">
        <f t="shared" si="4"/>
        <v>OK</v>
      </c>
      <c r="G58" s="274"/>
      <c r="H58" s="74"/>
      <c r="I58" s="34"/>
      <c r="J58" s="34"/>
      <c r="K58" s="34"/>
      <c r="L58" s="34"/>
      <c r="M58" s="34"/>
      <c r="N58" s="34"/>
      <c r="O58" s="34"/>
      <c r="P58" s="34"/>
      <c r="Q58" s="34"/>
      <c r="R58" s="34"/>
      <c r="S58" s="34"/>
      <c r="T58" s="34"/>
    </row>
    <row r="59" spans="1:20">
      <c r="A59" s="75"/>
      <c r="B59" s="76"/>
      <c r="C59" s="76"/>
      <c r="D59" s="60">
        <f t="shared" si="6"/>
        <v>0</v>
      </c>
      <c r="E59" s="5"/>
      <c r="F59" s="3" t="str">
        <f t="shared" si="4"/>
        <v>OK</v>
      </c>
      <c r="G59" s="274"/>
      <c r="H59" s="74"/>
      <c r="I59" s="34"/>
      <c r="J59" s="34"/>
      <c r="K59" s="34"/>
      <c r="L59" s="34"/>
      <c r="M59" s="34"/>
      <c r="N59" s="34"/>
      <c r="O59" s="34"/>
      <c r="P59" s="34"/>
      <c r="Q59" s="34"/>
      <c r="R59" s="34"/>
      <c r="S59" s="34"/>
      <c r="T59" s="34"/>
    </row>
    <row r="60" spans="1:20" ht="14.4" thickBot="1">
      <c r="A60" s="78"/>
      <c r="B60" s="76"/>
      <c r="C60" s="76"/>
      <c r="D60" s="60">
        <f t="shared" si="6"/>
        <v>0</v>
      </c>
      <c r="E60" s="5"/>
      <c r="F60" s="3" t="str">
        <f t="shared" si="4"/>
        <v>OK</v>
      </c>
      <c r="G60" s="274"/>
      <c r="H60" s="74"/>
      <c r="I60" s="34"/>
      <c r="J60" s="34"/>
      <c r="K60" s="34"/>
      <c r="L60" s="34"/>
      <c r="M60" s="34"/>
      <c r="N60" s="34"/>
      <c r="O60" s="34"/>
      <c r="P60" s="34"/>
      <c r="Q60" s="34"/>
      <c r="R60" s="34"/>
      <c r="S60" s="34"/>
      <c r="T60" s="34"/>
    </row>
    <row r="61" spans="1:20" ht="14.4">
      <c r="A61" s="66" t="s">
        <v>7</v>
      </c>
      <c r="B61" s="54">
        <f>SUM(B46:B60)</f>
        <v>0</v>
      </c>
      <c r="C61" s="54">
        <f>SUM(C46:C60)</f>
        <v>0</v>
      </c>
      <c r="D61" s="62">
        <f>SUM(B61:C61)</f>
        <v>0</v>
      </c>
      <c r="E61" s="5"/>
      <c r="F61" s="2"/>
      <c r="G61" s="278"/>
      <c r="H61" s="79"/>
      <c r="I61" s="34"/>
      <c r="J61" s="34"/>
      <c r="K61" s="34"/>
      <c r="L61" s="34"/>
      <c r="M61" s="34"/>
      <c r="N61" s="34"/>
      <c r="O61" s="34"/>
      <c r="P61" s="34"/>
      <c r="Q61" s="34"/>
      <c r="R61" s="34"/>
      <c r="S61" s="34"/>
      <c r="T61" s="34"/>
    </row>
    <row r="62" spans="1:20" ht="15" thickBot="1">
      <c r="A62" s="50" t="s">
        <v>133</v>
      </c>
      <c r="B62" s="67"/>
      <c r="C62" s="67"/>
      <c r="D62" s="68"/>
      <c r="E62" s="172">
        <v>0.1</v>
      </c>
      <c r="F62" s="69"/>
      <c r="G62" s="274"/>
      <c r="H62" s="74"/>
      <c r="I62" s="34"/>
      <c r="J62" s="34"/>
      <c r="K62" s="34"/>
      <c r="L62" s="34"/>
      <c r="M62" s="34"/>
      <c r="N62" s="34"/>
      <c r="O62" s="34"/>
      <c r="P62" s="34"/>
      <c r="Q62" s="34"/>
      <c r="R62" s="34"/>
      <c r="S62" s="34"/>
      <c r="T62" s="34"/>
    </row>
    <row r="63" spans="1:20">
      <c r="A63" s="75"/>
      <c r="B63" s="76"/>
      <c r="C63" s="76"/>
      <c r="D63" s="60">
        <f t="shared" ref="D63:D77" si="7">SUM(B63:C63)</f>
        <v>0</v>
      </c>
      <c r="E63" s="173"/>
      <c r="F63" s="2" t="str">
        <f>IF(AND(B63&gt;0,OR(A63="",B63="")), "Inserire voce di spesa e descrizione","OK")</f>
        <v>OK</v>
      </c>
      <c r="G63" s="274"/>
      <c r="H63" s="74"/>
      <c r="I63" s="34"/>
      <c r="J63" s="34"/>
      <c r="K63" s="34"/>
      <c r="L63" s="34"/>
      <c r="M63" s="34"/>
      <c r="N63" s="34"/>
      <c r="O63" s="34"/>
      <c r="P63" s="34"/>
      <c r="Q63" s="34"/>
      <c r="R63" s="34"/>
      <c r="S63" s="34"/>
      <c r="T63" s="34"/>
    </row>
    <row r="64" spans="1:20">
      <c r="A64" s="75"/>
      <c r="B64" s="76"/>
      <c r="C64" s="76"/>
      <c r="D64" s="60">
        <f t="shared" si="7"/>
        <v>0</v>
      </c>
      <c r="E64" s="173"/>
      <c r="F64" s="3" t="str">
        <f t="shared" ref="F64:F77" si="8">IF(AND(B64&gt;0,OR(A64="",B64="")), "Inserire voce di spesa e descrizione","OK")</f>
        <v>OK</v>
      </c>
      <c r="G64" s="274"/>
      <c r="H64" s="74"/>
      <c r="I64" s="34"/>
      <c r="J64" s="34"/>
      <c r="K64" s="34"/>
      <c r="L64" s="34"/>
      <c r="M64" s="34"/>
      <c r="N64" s="34"/>
      <c r="O64" s="34"/>
      <c r="P64" s="34"/>
      <c r="Q64" s="34"/>
      <c r="R64" s="34"/>
      <c r="S64" s="34"/>
      <c r="T64" s="34"/>
    </row>
    <row r="65" spans="1:9">
      <c r="A65" s="75"/>
      <c r="B65" s="76"/>
      <c r="C65" s="76"/>
      <c r="D65" s="60">
        <f t="shared" si="7"/>
        <v>0</v>
      </c>
      <c r="E65" s="173"/>
      <c r="F65" s="3" t="str">
        <f t="shared" si="8"/>
        <v>OK</v>
      </c>
      <c r="G65" s="39"/>
    </row>
    <row r="66" spans="1:9">
      <c r="A66" s="75"/>
      <c r="B66" s="76"/>
      <c r="C66" s="76"/>
      <c r="D66" s="60">
        <f t="shared" si="7"/>
        <v>0</v>
      </c>
      <c r="E66" s="173"/>
      <c r="F66" s="3" t="str">
        <f t="shared" si="8"/>
        <v>OK</v>
      </c>
      <c r="G66" s="39"/>
    </row>
    <row r="67" spans="1:9">
      <c r="A67" s="75"/>
      <c r="B67" s="76"/>
      <c r="C67" s="76"/>
      <c r="D67" s="60">
        <f t="shared" si="7"/>
        <v>0</v>
      </c>
      <c r="E67" s="173"/>
      <c r="F67" s="3" t="str">
        <f t="shared" si="8"/>
        <v>OK</v>
      </c>
      <c r="G67" s="39"/>
    </row>
    <row r="68" spans="1:9">
      <c r="A68" s="75"/>
      <c r="B68" s="76"/>
      <c r="C68" s="76"/>
      <c r="D68" s="60">
        <f t="shared" si="7"/>
        <v>0</v>
      </c>
      <c r="E68" s="173"/>
      <c r="F68" s="3" t="str">
        <f t="shared" si="8"/>
        <v>OK</v>
      </c>
      <c r="G68" s="39"/>
    </row>
    <row r="69" spans="1:9">
      <c r="A69" s="75"/>
      <c r="B69" s="76"/>
      <c r="C69" s="76"/>
      <c r="D69" s="60">
        <f t="shared" si="7"/>
        <v>0</v>
      </c>
      <c r="E69" s="173"/>
      <c r="F69" s="3" t="str">
        <f t="shared" si="8"/>
        <v>OK</v>
      </c>
      <c r="G69" s="39"/>
    </row>
    <row r="70" spans="1:9">
      <c r="A70" s="75"/>
      <c r="B70" s="76"/>
      <c r="C70" s="76"/>
      <c r="D70" s="60">
        <f t="shared" si="7"/>
        <v>0</v>
      </c>
      <c r="E70" s="173"/>
      <c r="F70" s="3" t="str">
        <f t="shared" si="8"/>
        <v>OK</v>
      </c>
      <c r="G70" s="39"/>
    </row>
    <row r="71" spans="1:9">
      <c r="A71" s="75"/>
      <c r="B71" s="76"/>
      <c r="C71" s="76"/>
      <c r="D71" s="60">
        <f t="shared" si="7"/>
        <v>0</v>
      </c>
      <c r="E71" s="173"/>
      <c r="F71" s="3" t="str">
        <f t="shared" si="8"/>
        <v>OK</v>
      </c>
      <c r="G71" s="39"/>
    </row>
    <row r="72" spans="1:9">
      <c r="A72" s="75"/>
      <c r="B72" s="76"/>
      <c r="C72" s="76"/>
      <c r="D72" s="60">
        <f t="shared" si="7"/>
        <v>0</v>
      </c>
      <c r="E72" s="173"/>
      <c r="F72" s="3" t="str">
        <f t="shared" si="8"/>
        <v>OK</v>
      </c>
      <c r="G72" s="39"/>
    </row>
    <row r="73" spans="1:9">
      <c r="A73" s="75"/>
      <c r="B73" s="76"/>
      <c r="C73" s="76"/>
      <c r="D73" s="60">
        <f t="shared" si="7"/>
        <v>0</v>
      </c>
      <c r="E73" s="173"/>
      <c r="F73" s="3" t="str">
        <f t="shared" si="8"/>
        <v>OK</v>
      </c>
      <c r="G73" s="39"/>
      <c r="H73" s="80"/>
      <c r="I73" s="81"/>
    </row>
    <row r="74" spans="1:9">
      <c r="A74" s="75"/>
      <c r="B74" s="76"/>
      <c r="C74" s="76"/>
      <c r="D74" s="60">
        <f t="shared" si="7"/>
        <v>0</v>
      </c>
      <c r="E74" s="173"/>
      <c r="F74" s="3" t="str">
        <f t="shared" si="8"/>
        <v>OK</v>
      </c>
      <c r="G74" s="39"/>
      <c r="H74" s="82"/>
    </row>
    <row r="75" spans="1:9">
      <c r="A75" s="75"/>
      <c r="B75" s="76"/>
      <c r="C75" s="76"/>
      <c r="D75" s="60">
        <f t="shared" si="7"/>
        <v>0</v>
      </c>
      <c r="E75" s="173"/>
      <c r="F75" s="3" t="str">
        <f t="shared" si="8"/>
        <v>OK</v>
      </c>
      <c r="G75" s="39"/>
    </row>
    <row r="76" spans="1:9">
      <c r="A76" s="75"/>
      <c r="B76" s="76"/>
      <c r="C76" s="76"/>
      <c r="D76" s="60">
        <f t="shared" si="7"/>
        <v>0</v>
      </c>
      <c r="E76" s="173"/>
      <c r="F76" s="3" t="str">
        <f t="shared" si="8"/>
        <v>OK</v>
      </c>
      <c r="G76" s="39"/>
    </row>
    <row r="77" spans="1:9">
      <c r="A77" s="75"/>
      <c r="B77" s="76"/>
      <c r="C77" s="76"/>
      <c r="D77" s="60">
        <f t="shared" si="7"/>
        <v>0</v>
      </c>
      <c r="E77" s="173"/>
      <c r="F77" s="3" t="str">
        <f t="shared" si="8"/>
        <v>OK</v>
      </c>
      <c r="G77" s="39"/>
    </row>
    <row r="78" spans="1:9" ht="15" thickBot="1">
      <c r="A78" s="66" t="s">
        <v>135</v>
      </c>
      <c r="B78" s="54">
        <f>SUM(B63:B77)</f>
        <v>0</v>
      </c>
      <c r="C78" s="54">
        <f>SUM(C63:C77)</f>
        <v>0</v>
      </c>
      <c r="D78" s="62">
        <f>SUM(B78:C78)</f>
        <v>0</v>
      </c>
      <c r="E78" s="174"/>
      <c r="F78" s="4" t="str">
        <f>IF(B78=0,"OK",IF(((B78)/$B$4)&lt;=E62,"OK","Esubero di spesa"))</f>
        <v>OK</v>
      </c>
      <c r="G78" s="39"/>
    </row>
    <row r="79" spans="1:9" ht="15" thickBot="1">
      <c r="A79" s="50" t="s">
        <v>134</v>
      </c>
      <c r="B79" s="67"/>
      <c r="C79" s="67"/>
      <c r="D79" s="68"/>
      <c r="E79" s="172">
        <v>0.03</v>
      </c>
      <c r="F79" s="69"/>
      <c r="G79" s="39"/>
    </row>
    <row r="80" spans="1:9">
      <c r="A80" s="75"/>
      <c r="B80" s="76"/>
      <c r="C80" s="76"/>
      <c r="D80" s="60">
        <f>SUM(B80:C80)</f>
        <v>0</v>
      </c>
      <c r="E80" s="173"/>
      <c r="F80" s="2" t="str">
        <f>IF(AND(B80&gt;0,OR(A80="",B80="")), "Inserire voce di spesa e descrizione","OK")</f>
        <v>OK</v>
      </c>
      <c r="G80" s="39"/>
    </row>
    <row r="81" spans="1:8">
      <c r="A81" s="75"/>
      <c r="B81" s="76"/>
      <c r="C81" s="76"/>
      <c r="D81" s="60">
        <f t="shared" ref="D81:D94" si="9">SUM(B81:C81)</f>
        <v>0</v>
      </c>
      <c r="E81" s="173"/>
      <c r="F81" s="3" t="str">
        <f t="shared" ref="F81:F94" si="10">IF(AND(B81&gt;0,OR(A81="",B81="")), "Inserire voce di spesa e descrizione","OK")</f>
        <v>OK</v>
      </c>
      <c r="G81" s="39"/>
    </row>
    <row r="82" spans="1:8">
      <c r="A82" s="75"/>
      <c r="B82" s="76"/>
      <c r="C82" s="76"/>
      <c r="D82" s="60">
        <f t="shared" si="9"/>
        <v>0</v>
      </c>
      <c r="E82" s="173"/>
      <c r="F82" s="3" t="str">
        <f t="shared" si="10"/>
        <v>OK</v>
      </c>
      <c r="G82" s="39"/>
    </row>
    <row r="83" spans="1:8">
      <c r="A83" s="75"/>
      <c r="B83" s="76"/>
      <c r="C83" s="76"/>
      <c r="D83" s="60">
        <f t="shared" si="9"/>
        <v>0</v>
      </c>
      <c r="E83" s="173"/>
      <c r="F83" s="3" t="str">
        <f t="shared" si="10"/>
        <v>OK</v>
      </c>
      <c r="G83" s="39"/>
    </row>
    <row r="84" spans="1:8">
      <c r="A84" s="75"/>
      <c r="B84" s="76"/>
      <c r="C84" s="76"/>
      <c r="D84" s="60">
        <f t="shared" si="9"/>
        <v>0</v>
      </c>
      <c r="E84" s="173"/>
      <c r="F84" s="3" t="str">
        <f t="shared" si="10"/>
        <v>OK</v>
      </c>
      <c r="G84" s="39"/>
    </row>
    <row r="85" spans="1:8">
      <c r="A85" s="75"/>
      <c r="B85" s="76"/>
      <c r="C85" s="76"/>
      <c r="D85" s="60">
        <f t="shared" si="9"/>
        <v>0</v>
      </c>
      <c r="E85" s="173"/>
      <c r="F85" s="3" t="str">
        <f t="shared" si="10"/>
        <v>OK</v>
      </c>
      <c r="G85" s="39"/>
    </row>
    <row r="86" spans="1:8">
      <c r="A86" s="75"/>
      <c r="B86" s="76"/>
      <c r="C86" s="76"/>
      <c r="D86" s="60">
        <f t="shared" si="9"/>
        <v>0</v>
      </c>
      <c r="E86" s="173"/>
      <c r="F86" s="3" t="str">
        <f t="shared" si="10"/>
        <v>OK</v>
      </c>
      <c r="G86" s="39"/>
    </row>
    <row r="87" spans="1:8">
      <c r="A87" s="75"/>
      <c r="B87" s="76"/>
      <c r="C87" s="76"/>
      <c r="D87" s="60">
        <f t="shared" si="9"/>
        <v>0</v>
      </c>
      <c r="E87" s="173"/>
      <c r="F87" s="3" t="str">
        <f t="shared" si="10"/>
        <v>OK</v>
      </c>
      <c r="G87" s="39"/>
    </row>
    <row r="88" spans="1:8">
      <c r="A88" s="75"/>
      <c r="B88" s="76"/>
      <c r="C88" s="76"/>
      <c r="D88" s="60">
        <f t="shared" si="9"/>
        <v>0</v>
      </c>
      <c r="E88" s="173"/>
      <c r="F88" s="3" t="str">
        <f t="shared" si="10"/>
        <v>OK</v>
      </c>
      <c r="G88" s="39"/>
    </row>
    <row r="89" spans="1:8">
      <c r="A89" s="75"/>
      <c r="B89" s="76"/>
      <c r="C89" s="76"/>
      <c r="D89" s="60">
        <f t="shared" si="9"/>
        <v>0</v>
      </c>
      <c r="E89" s="173"/>
      <c r="F89" s="3" t="str">
        <f t="shared" si="10"/>
        <v>OK</v>
      </c>
      <c r="G89" s="39"/>
    </row>
    <row r="90" spans="1:8">
      <c r="A90" s="75"/>
      <c r="B90" s="76"/>
      <c r="C90" s="76"/>
      <c r="D90" s="60">
        <f t="shared" si="9"/>
        <v>0</v>
      </c>
      <c r="E90" s="173"/>
      <c r="F90" s="3" t="str">
        <f t="shared" si="10"/>
        <v>OK</v>
      </c>
      <c r="G90" s="39"/>
    </row>
    <row r="91" spans="1:8">
      <c r="A91" s="75"/>
      <c r="B91" s="76"/>
      <c r="C91" s="76"/>
      <c r="D91" s="60">
        <f t="shared" si="9"/>
        <v>0</v>
      </c>
      <c r="E91" s="173"/>
      <c r="F91" s="3" t="str">
        <f t="shared" si="10"/>
        <v>OK</v>
      </c>
      <c r="G91" s="39"/>
    </row>
    <row r="92" spans="1:8">
      <c r="A92" s="75"/>
      <c r="B92" s="76"/>
      <c r="C92" s="76"/>
      <c r="D92" s="60">
        <f t="shared" si="9"/>
        <v>0</v>
      </c>
      <c r="E92" s="173"/>
      <c r="F92" s="3" t="str">
        <f t="shared" si="10"/>
        <v>OK</v>
      </c>
      <c r="G92" s="39"/>
      <c r="H92" s="82"/>
    </row>
    <row r="93" spans="1:8">
      <c r="A93" s="75"/>
      <c r="B93" s="76"/>
      <c r="C93" s="76"/>
      <c r="D93" s="60">
        <f t="shared" si="9"/>
        <v>0</v>
      </c>
      <c r="E93" s="173"/>
      <c r="F93" s="3" t="str">
        <f t="shared" si="10"/>
        <v>OK</v>
      </c>
      <c r="G93" s="39"/>
    </row>
    <row r="94" spans="1:8">
      <c r="A94" s="75"/>
      <c r="B94" s="76"/>
      <c r="C94" s="76"/>
      <c r="D94" s="60">
        <f t="shared" si="9"/>
        <v>0</v>
      </c>
      <c r="E94" s="173"/>
      <c r="F94" s="3" t="str">
        <f t="shared" si="10"/>
        <v>OK</v>
      </c>
      <c r="G94" s="39"/>
    </row>
    <row r="95" spans="1:8" ht="14.4">
      <c r="A95" s="66" t="s">
        <v>136</v>
      </c>
      <c r="B95" s="54">
        <f>SUM(B80:B94)</f>
        <v>0</v>
      </c>
      <c r="C95" s="54">
        <f>SUM(C80:C94)</f>
        <v>0</v>
      </c>
      <c r="D95" s="62">
        <f>SUM(B95:C95)</f>
        <v>0</v>
      </c>
      <c r="E95" s="174"/>
      <c r="F95" s="3" t="str">
        <f>IF(B95=0,"OK",IF(((B95)/$B$4)&lt;=E79,"OK","Esubero di spesa"))</f>
        <v>OK</v>
      </c>
      <c r="G95" s="39"/>
    </row>
    <row r="96" spans="1:8" ht="14.4">
      <c r="A96" s="66" t="s">
        <v>188</v>
      </c>
      <c r="B96" s="54">
        <f>B78+B95</f>
        <v>0</v>
      </c>
      <c r="C96" s="54">
        <f>C78+C95</f>
        <v>0</v>
      </c>
      <c r="D96" s="54">
        <f>D78+D95</f>
        <v>0</v>
      </c>
      <c r="E96" s="39"/>
      <c r="F96" s="70"/>
      <c r="G96" s="39"/>
    </row>
    <row r="97" spans="1:7" ht="29.4" thickBot="1">
      <c r="A97" s="71" t="s">
        <v>184</v>
      </c>
      <c r="B97" s="58"/>
      <c r="C97" s="58"/>
      <c r="D97" s="59"/>
      <c r="E97" s="169">
        <v>0.1</v>
      </c>
      <c r="F97" s="72"/>
      <c r="G97" s="39"/>
    </row>
    <row r="98" spans="1:7" ht="14.4">
      <c r="A98" s="83"/>
      <c r="B98" s="76"/>
      <c r="C98" s="76"/>
      <c r="D98" s="60">
        <f t="shared" ref="D98" si="11">SUM(B98:C98)</f>
        <v>0</v>
      </c>
      <c r="E98" s="170"/>
      <c r="F98" s="2" t="str">
        <f>IF(AND(B98&gt;0,OR(A98="",B98="")), "Inserire voce di spesa e descrizione","OK")</f>
        <v>OK</v>
      </c>
      <c r="G98" s="39"/>
    </row>
    <row r="99" spans="1:7" ht="14.4">
      <c r="A99" s="83"/>
      <c r="B99" s="76"/>
      <c r="C99" s="76"/>
      <c r="D99" s="60">
        <f t="shared" ref="D99:D114" si="12">SUM(B99:C99)</f>
        <v>0</v>
      </c>
      <c r="E99" s="170"/>
      <c r="F99" s="3" t="str">
        <f t="shared" ref="F99:F113" si="13">IF(AND(B99&gt;0,OR(A99="",B99="")), "Inserire voce di spesa e descrizione","OK")</f>
        <v>OK</v>
      </c>
      <c r="G99" s="39"/>
    </row>
    <row r="100" spans="1:7" ht="14.4">
      <c r="A100" s="83"/>
      <c r="B100" s="76"/>
      <c r="C100" s="76"/>
      <c r="D100" s="60">
        <f t="shared" si="12"/>
        <v>0</v>
      </c>
      <c r="E100" s="170"/>
      <c r="F100" s="3" t="str">
        <f t="shared" si="13"/>
        <v>OK</v>
      </c>
      <c r="G100" s="39"/>
    </row>
    <row r="101" spans="1:7" ht="14.4">
      <c r="A101" s="83"/>
      <c r="B101" s="76"/>
      <c r="C101" s="76"/>
      <c r="D101" s="60">
        <f t="shared" si="12"/>
        <v>0</v>
      </c>
      <c r="E101" s="170"/>
      <c r="F101" s="3" t="str">
        <f t="shared" si="13"/>
        <v>OK</v>
      </c>
      <c r="G101" s="39"/>
    </row>
    <row r="102" spans="1:7" ht="14.4">
      <c r="A102" s="83"/>
      <c r="B102" s="76"/>
      <c r="C102" s="76"/>
      <c r="D102" s="60">
        <f t="shared" si="12"/>
        <v>0</v>
      </c>
      <c r="E102" s="170"/>
      <c r="F102" s="3" t="str">
        <f t="shared" si="13"/>
        <v>OK</v>
      </c>
      <c r="G102" s="39"/>
    </row>
    <row r="103" spans="1:7" ht="14.4">
      <c r="A103" s="83"/>
      <c r="B103" s="76"/>
      <c r="C103" s="76"/>
      <c r="D103" s="60">
        <f t="shared" si="12"/>
        <v>0</v>
      </c>
      <c r="E103" s="170"/>
      <c r="F103" s="3" t="str">
        <f t="shared" si="13"/>
        <v>OK</v>
      </c>
      <c r="G103" s="39"/>
    </row>
    <row r="104" spans="1:7" ht="14.4">
      <c r="A104" s="83"/>
      <c r="B104" s="76"/>
      <c r="C104" s="76"/>
      <c r="D104" s="60">
        <f t="shared" si="12"/>
        <v>0</v>
      </c>
      <c r="E104" s="170"/>
      <c r="F104" s="3" t="str">
        <f t="shared" si="13"/>
        <v>OK</v>
      </c>
      <c r="G104" s="39"/>
    </row>
    <row r="105" spans="1:7" ht="14.4">
      <c r="A105" s="83"/>
      <c r="B105" s="76"/>
      <c r="C105" s="76"/>
      <c r="D105" s="60">
        <f t="shared" si="12"/>
        <v>0</v>
      </c>
      <c r="E105" s="170"/>
      <c r="F105" s="3" t="str">
        <f t="shared" si="13"/>
        <v>OK</v>
      </c>
      <c r="G105" s="39"/>
    </row>
    <row r="106" spans="1:7" ht="15.6">
      <c r="A106" s="84"/>
      <c r="B106" s="76"/>
      <c r="C106" s="76"/>
      <c r="D106" s="60">
        <f t="shared" si="12"/>
        <v>0</v>
      </c>
      <c r="E106" s="170"/>
      <c r="F106" s="3" t="str">
        <f t="shared" si="13"/>
        <v>OK</v>
      </c>
      <c r="G106" s="39"/>
    </row>
    <row r="107" spans="1:7" ht="15.6">
      <c r="A107" s="84"/>
      <c r="B107" s="76"/>
      <c r="C107" s="76"/>
      <c r="D107" s="60">
        <f t="shared" si="12"/>
        <v>0</v>
      </c>
      <c r="E107" s="170"/>
      <c r="F107" s="3" t="str">
        <f t="shared" si="13"/>
        <v>OK</v>
      </c>
      <c r="G107" s="39"/>
    </row>
    <row r="108" spans="1:7" ht="15.6">
      <c r="A108" s="84"/>
      <c r="B108" s="76"/>
      <c r="C108" s="76"/>
      <c r="D108" s="60">
        <f t="shared" si="12"/>
        <v>0</v>
      </c>
      <c r="E108" s="170"/>
      <c r="F108" s="3" t="str">
        <f t="shared" si="13"/>
        <v>OK</v>
      </c>
      <c r="G108" s="39"/>
    </row>
    <row r="109" spans="1:7" ht="15.6">
      <c r="A109" s="84"/>
      <c r="B109" s="76"/>
      <c r="C109" s="76"/>
      <c r="D109" s="60">
        <f t="shared" si="12"/>
        <v>0</v>
      </c>
      <c r="E109" s="170"/>
      <c r="F109" s="3" t="str">
        <f t="shared" si="13"/>
        <v>OK</v>
      </c>
      <c r="G109" s="39"/>
    </row>
    <row r="110" spans="1:7" ht="15.6">
      <c r="A110" s="84"/>
      <c r="B110" s="76"/>
      <c r="C110" s="76"/>
      <c r="D110" s="60">
        <f t="shared" si="12"/>
        <v>0</v>
      </c>
      <c r="E110" s="170"/>
      <c r="F110" s="3" t="str">
        <f t="shared" si="13"/>
        <v>OK</v>
      </c>
      <c r="G110" s="39"/>
    </row>
    <row r="111" spans="1:7" ht="15.6">
      <c r="A111" s="84"/>
      <c r="B111" s="76"/>
      <c r="C111" s="76"/>
      <c r="D111" s="60">
        <f t="shared" si="12"/>
        <v>0</v>
      </c>
      <c r="E111" s="170"/>
      <c r="F111" s="3" t="str">
        <f t="shared" si="13"/>
        <v>OK</v>
      </c>
      <c r="G111" s="39"/>
    </row>
    <row r="112" spans="1:7" ht="15.6">
      <c r="A112" s="84"/>
      <c r="B112" s="76"/>
      <c r="C112" s="76"/>
      <c r="D112" s="60">
        <f t="shared" si="12"/>
        <v>0</v>
      </c>
      <c r="E112" s="170"/>
      <c r="F112" s="3" t="str">
        <f t="shared" si="13"/>
        <v>OK</v>
      </c>
      <c r="G112" s="39"/>
    </row>
    <row r="113" spans="1:7" ht="14.4" customHeight="1">
      <c r="A113" s="78"/>
      <c r="B113" s="76"/>
      <c r="C113" s="76"/>
      <c r="D113" s="60">
        <f t="shared" si="12"/>
        <v>0</v>
      </c>
      <c r="E113" s="170"/>
      <c r="F113" s="3" t="str">
        <f t="shared" si="13"/>
        <v>OK</v>
      </c>
      <c r="G113" s="39"/>
    </row>
    <row r="114" spans="1:7" ht="15" thickBot="1">
      <c r="A114" s="66" t="s">
        <v>185</v>
      </c>
      <c r="B114" s="54">
        <f>SUM(B98:B113)</f>
        <v>0</v>
      </c>
      <c r="C114" s="54">
        <f>SUM(C98:C113)</f>
        <v>0</v>
      </c>
      <c r="D114" s="60">
        <f t="shared" si="12"/>
        <v>0</v>
      </c>
      <c r="E114" s="171"/>
      <c r="F114" s="4" t="str">
        <f>IF(B114=0,"OK",IF(((B114)/$B$4)&lt;=E97,"OK","Esubero di spesa"))</f>
        <v>OK</v>
      </c>
      <c r="G114" s="39"/>
    </row>
    <row r="115" spans="1:7">
      <c r="A115" s="39"/>
      <c r="B115" s="39"/>
      <c r="C115" s="39"/>
      <c r="D115" s="39"/>
      <c r="E115" s="39"/>
      <c r="F115" s="73"/>
      <c r="G115" s="39"/>
    </row>
  </sheetData>
  <sheetProtection algorithmName="SHA-512" hashValue="jIaOUoT1t6HQtQg76QDNIU5IEsZrLObHBQVQjKgUAPQW8sHRGpRSuKGHFqvCiWHPV44A7CkW4JwGjgIJvf6m1Q==" saltValue="/2DrLce3qXfrx9um8d5/wg==" spinCount="100000" sheet="1" objects="1" scenarios="1" formatRows="0"/>
  <mergeCells count="7">
    <mergeCell ref="E97:E114"/>
    <mergeCell ref="E79:E95"/>
    <mergeCell ref="A1:D1"/>
    <mergeCell ref="A2:D2"/>
    <mergeCell ref="E5:E22"/>
    <mergeCell ref="E23:E44"/>
    <mergeCell ref="E62:E78"/>
  </mergeCells>
  <conditionalFormatting sqref="F4">
    <cfRule type="containsText" dxfId="60" priority="61" operator="containsText" text="OK">
      <formula>NOT(ISERROR(SEARCH("OK",F4)))</formula>
    </cfRule>
    <cfRule type="containsText" dxfId="59" priority="60" operator="containsText" text="Il costo totale ammissibile non deve essere inferiore a € 25.000,00 e non deve essere superiore a € 125.000,00">
      <formula>NOT(ISERROR(SEARCH("Il costo totale ammissibile non deve essere inferiore a € 25.000,00 e non deve essere superiore a € 125.000,00",F4)))</formula>
    </cfRule>
  </conditionalFormatting>
  <conditionalFormatting sqref="F5">
    <cfRule type="containsText" dxfId="58" priority="58" stopIfTrue="1" operator="containsText" text="Check">
      <formula>NOT(ISERROR(SEARCH("Check",F5)))</formula>
    </cfRule>
    <cfRule type="containsText" dxfId="57" priority="57" stopIfTrue="1" operator="containsText" text="OK">
      <formula>NOT(ISERROR(SEARCH("OK",F5)))</formula>
    </cfRule>
    <cfRule type="containsText" dxfId="56" priority="56" stopIfTrue="1" operator="containsText" text="Check">
      <formula>NOT(ISERROR(SEARCH("Check",F5)))</formula>
    </cfRule>
    <cfRule type="containsText" dxfId="55" priority="55" stopIfTrue="1" operator="containsText" text="Esubero di spesa">
      <formula>NOT(ISERROR(SEARCH("Esubero di spesa",F5)))</formula>
    </cfRule>
    <cfRule type="containsText" dxfId="54" priority="59" stopIfTrue="1" operator="containsText" text="OK">
      <formula>NOT(ISERROR(SEARCH("OK",F5)))</formula>
    </cfRule>
  </conditionalFormatting>
  <conditionalFormatting sqref="F6:F21">
    <cfRule type="containsText" dxfId="53" priority="54" stopIfTrue="1" operator="containsText" text="OK">
      <formula>NOT(ISERROR(SEARCH("OK",F6)))</formula>
    </cfRule>
    <cfRule type="containsText" dxfId="52" priority="53" stopIfTrue="1" operator="containsText" text="Check">
      <formula>NOT(ISERROR(SEARCH("Check",F6)))</formula>
    </cfRule>
    <cfRule type="containsText" dxfId="51" priority="52" stopIfTrue="1" operator="containsText" text="Inserire voce di spesa e descrizione">
      <formula>NOT(ISERROR(SEARCH("Inserire voce di spesa e descrizione",F6)))</formula>
    </cfRule>
  </conditionalFormatting>
  <conditionalFormatting sqref="F22">
    <cfRule type="containsText" dxfId="50" priority="51" stopIfTrue="1" operator="containsText" text="OK">
      <formula>NOT(ISERROR(SEARCH("OK",F22)))</formula>
    </cfRule>
    <cfRule type="containsText" dxfId="49" priority="50" stopIfTrue="1" operator="containsText" text="Check">
      <formula>NOT(ISERROR(SEARCH("Check",F22)))</formula>
    </cfRule>
    <cfRule type="containsText" dxfId="48" priority="49" stopIfTrue="1" operator="containsText" text="OK">
      <formula>NOT(ISERROR(SEARCH("OK",F22)))</formula>
    </cfRule>
    <cfRule type="containsText" dxfId="47" priority="48" stopIfTrue="1" operator="containsText" text="Check">
      <formula>NOT(ISERROR(SEARCH("Check",F22)))</formula>
    </cfRule>
    <cfRule type="containsText" dxfId="46" priority="47" stopIfTrue="1" operator="containsText" text="Esubero di spesa">
      <formula>NOT(ISERROR(SEARCH("Esubero di spesa",F22)))</formula>
    </cfRule>
  </conditionalFormatting>
  <conditionalFormatting sqref="F23:F43 F45:F61">
    <cfRule type="containsText" dxfId="45" priority="62" stopIfTrue="1" operator="containsText" text="Inserire voce di spesa e descrizione">
      <formula>NOT(ISERROR(SEARCH("Inserire voce di spesa e descrizione",F23)))</formula>
    </cfRule>
    <cfRule type="containsText" dxfId="44" priority="63" stopIfTrue="1" operator="containsText" text="Check">
      <formula>NOT(ISERROR(SEARCH("Check",F23)))</formula>
    </cfRule>
    <cfRule type="containsText" dxfId="43" priority="64" stopIfTrue="1" operator="containsText" text="OK">
      <formula>NOT(ISERROR(SEARCH("OK",F23)))</formula>
    </cfRule>
  </conditionalFormatting>
  <conditionalFormatting sqref="F44">
    <cfRule type="containsText" dxfId="42" priority="38" stopIfTrue="1" operator="containsText" text="Check">
      <formula>NOT(ISERROR(SEARCH("Check",F44)))</formula>
    </cfRule>
    <cfRule type="containsText" dxfId="41" priority="37" stopIfTrue="1" operator="containsText" text="OK">
      <formula>NOT(ISERROR(SEARCH("OK",F44)))</formula>
    </cfRule>
    <cfRule type="containsText" dxfId="40" priority="39" stopIfTrue="1" operator="containsText" text="OK">
      <formula>NOT(ISERROR(SEARCH("OK",F44)))</formula>
    </cfRule>
    <cfRule type="containsText" dxfId="39" priority="36" stopIfTrue="1" operator="containsText" text="Check">
      <formula>NOT(ISERROR(SEARCH("Check",F44)))</formula>
    </cfRule>
    <cfRule type="containsText" dxfId="38" priority="35" stopIfTrue="1" operator="containsText" text="Esubero di spesa">
      <formula>NOT(ISERROR(SEARCH("Esubero di spesa",F44)))</formula>
    </cfRule>
  </conditionalFormatting>
  <conditionalFormatting sqref="F63:F77">
    <cfRule type="containsText" dxfId="37" priority="34" stopIfTrue="1" operator="containsText" text="OK">
      <formula>NOT(ISERROR(SEARCH("OK",F63)))</formula>
    </cfRule>
    <cfRule type="containsText" dxfId="36" priority="32" stopIfTrue="1" operator="containsText" text="Inserire voce di spesa e descrizione">
      <formula>NOT(ISERROR(SEARCH("Inserire voce di spesa e descrizione",F63)))</formula>
    </cfRule>
    <cfRule type="containsText" dxfId="35" priority="33" stopIfTrue="1" operator="containsText" text="Check">
      <formula>NOT(ISERROR(SEARCH("Check",F63)))</formula>
    </cfRule>
  </conditionalFormatting>
  <conditionalFormatting sqref="F78">
    <cfRule type="containsText" dxfId="34" priority="18" stopIfTrue="1" operator="containsText" text="OK">
      <formula>NOT(ISERROR(SEARCH("OK",F78)))</formula>
    </cfRule>
    <cfRule type="containsText" dxfId="33" priority="17" stopIfTrue="1" operator="containsText" text="Check">
      <formula>NOT(ISERROR(SEARCH("Check",F78)))</formula>
    </cfRule>
    <cfRule type="containsText" dxfId="32" priority="16" stopIfTrue="1" operator="containsText" text="OK">
      <formula>NOT(ISERROR(SEARCH("OK",F78)))</formula>
    </cfRule>
    <cfRule type="containsText" dxfId="31" priority="15" stopIfTrue="1" operator="containsText" text="Check">
      <formula>NOT(ISERROR(SEARCH("Check",F78)))</formula>
    </cfRule>
    <cfRule type="containsText" dxfId="30" priority="14" stopIfTrue="1" operator="containsText" text="Esubero di spesa">
      <formula>NOT(ISERROR(SEARCH("Esubero di spesa",F78)))</formula>
    </cfRule>
  </conditionalFormatting>
  <conditionalFormatting sqref="F80:F94">
    <cfRule type="containsText" dxfId="29" priority="29" stopIfTrue="1" operator="containsText" text="Inserire voce di spesa e descrizione">
      <formula>NOT(ISERROR(SEARCH("Inserire voce di spesa e descrizione",F80)))</formula>
    </cfRule>
    <cfRule type="containsText" dxfId="28" priority="31" stopIfTrue="1" operator="containsText" text="OK">
      <formula>NOT(ISERROR(SEARCH("OK",F80)))</formula>
    </cfRule>
    <cfRule type="containsText" dxfId="27" priority="30" stopIfTrue="1" operator="containsText" text="Check">
      <formula>NOT(ISERROR(SEARCH("Check",F80)))</formula>
    </cfRule>
  </conditionalFormatting>
  <conditionalFormatting sqref="F95">
    <cfRule type="containsText" dxfId="26" priority="13" stopIfTrue="1" operator="containsText" text="OK">
      <formula>NOT(ISERROR(SEARCH("OK",F95)))</formula>
    </cfRule>
    <cfRule type="containsText" dxfId="25" priority="12" stopIfTrue="1" operator="containsText" text="Check">
      <formula>NOT(ISERROR(SEARCH("Check",F95)))</formula>
    </cfRule>
    <cfRule type="containsText" dxfId="24" priority="10" stopIfTrue="1" operator="containsText" text="Check">
      <formula>NOT(ISERROR(SEARCH("Check",F95)))</formula>
    </cfRule>
    <cfRule type="containsText" dxfId="23" priority="9" stopIfTrue="1" operator="containsText" text="Esubero di spesa">
      <formula>NOT(ISERROR(SEARCH("Esubero di spesa",F95)))</formula>
    </cfRule>
    <cfRule type="containsText" dxfId="22" priority="11" stopIfTrue="1" operator="containsText" text="OK">
      <formula>NOT(ISERROR(SEARCH("OK",F95)))</formula>
    </cfRule>
  </conditionalFormatting>
  <conditionalFormatting sqref="F98:F113">
    <cfRule type="containsText" dxfId="21" priority="8" stopIfTrue="1" operator="containsText" text="OK">
      <formula>NOT(ISERROR(SEARCH("OK",F98)))</formula>
    </cfRule>
    <cfRule type="containsText" dxfId="20" priority="7" stopIfTrue="1" operator="containsText" text="Check">
      <formula>NOT(ISERROR(SEARCH("Check",F98)))</formula>
    </cfRule>
    <cfRule type="containsText" dxfId="19" priority="6" stopIfTrue="1" operator="containsText" text="Inserire voce di spesa e descrizione">
      <formula>NOT(ISERROR(SEARCH("Inserire voce di spesa e descrizione",F98)))</formula>
    </cfRule>
  </conditionalFormatting>
  <conditionalFormatting sqref="F114">
    <cfRule type="containsText" dxfId="18" priority="1" stopIfTrue="1" operator="containsText" text="Esubero di spesa">
      <formula>NOT(ISERROR(SEARCH("Esubero di spesa",F114)))</formula>
    </cfRule>
    <cfRule type="containsText" dxfId="17" priority="5" stopIfTrue="1" operator="containsText" text="OK">
      <formula>NOT(ISERROR(SEARCH("OK",F114)))</formula>
    </cfRule>
    <cfRule type="containsText" dxfId="16" priority="4" stopIfTrue="1" operator="containsText" text="Check">
      <formula>NOT(ISERROR(SEARCH("Check",F114)))</formula>
    </cfRule>
    <cfRule type="containsText" dxfId="15" priority="3" stopIfTrue="1" operator="containsText" text="OK">
      <formula>NOT(ISERROR(SEARCH("OK",F114)))</formula>
    </cfRule>
    <cfRule type="containsText" dxfId="14" priority="2" stopIfTrue="1" operator="containsText" text="Check">
      <formula>NOT(ISERROR(SEARCH("Check",F114)))</formula>
    </cfRule>
  </conditionalFormatting>
  <printOptions horizontalCentered="1"/>
  <pageMargins left="0.70866141732283472" right="0.70866141732283472" top="0.55118110236220474" bottom="0.55118110236220474"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CC446-CD0E-4EA0-8B5D-029659D21365}">
  <sheetPr>
    <pageSetUpPr fitToPage="1"/>
  </sheetPr>
  <dimension ref="A1:J19"/>
  <sheetViews>
    <sheetView topLeftCell="A6" workbookViewId="0">
      <selection activeCell="G15" sqref="G15:G16"/>
    </sheetView>
  </sheetViews>
  <sheetFormatPr defaultRowHeight="13.2"/>
  <cols>
    <col min="1" max="1" width="26.88671875" style="6" customWidth="1"/>
    <col min="2" max="2" width="15" style="6" customWidth="1"/>
    <col min="3" max="3" width="27.33203125" style="6" customWidth="1"/>
    <col min="4" max="4" width="19.6640625" style="6" customWidth="1"/>
    <col min="5" max="5" width="12.88671875" style="6" customWidth="1"/>
    <col min="6" max="6" width="13.5546875" style="6" customWidth="1"/>
    <col min="7" max="7" width="18.44140625" style="6" bestFit="1" customWidth="1"/>
    <col min="8" max="8" width="18" style="6" customWidth="1"/>
    <col min="9" max="9" width="14" style="6" customWidth="1"/>
    <col min="10" max="10" width="10.33203125" style="6" bestFit="1" customWidth="1"/>
    <col min="11" max="16384" width="8.88671875" style="6"/>
  </cols>
  <sheetData>
    <row r="1" spans="1:9" ht="15.6">
      <c r="A1" s="85" t="s">
        <v>73</v>
      </c>
      <c r="B1" s="35"/>
      <c r="C1" s="35"/>
      <c r="D1" s="35"/>
      <c r="E1" s="35"/>
      <c r="F1" s="35"/>
      <c r="G1" s="35"/>
    </row>
    <row r="2" spans="1:9" ht="13.8">
      <c r="A2" s="35"/>
      <c r="B2" s="35"/>
      <c r="C2" s="35"/>
      <c r="D2" s="35"/>
      <c r="E2" s="35"/>
      <c r="F2" s="35"/>
      <c r="G2" s="35"/>
    </row>
    <row r="3" spans="1:9" ht="13.8">
      <c r="A3" s="35"/>
      <c r="B3" s="35"/>
      <c r="C3" s="35"/>
      <c r="D3" s="35"/>
      <c r="E3" s="35"/>
      <c r="F3" s="35"/>
      <c r="G3" s="35"/>
    </row>
    <row r="4" spans="1:9" ht="13.8">
      <c r="A4" s="35"/>
      <c r="B4" s="35"/>
      <c r="C4" s="35"/>
      <c r="D4" s="35"/>
      <c r="E4" s="35"/>
      <c r="F4" s="35"/>
      <c r="G4" s="35"/>
    </row>
    <row r="5" spans="1:9" ht="14.4" thickBot="1">
      <c r="A5" s="86" t="s">
        <v>74</v>
      </c>
      <c r="B5" s="35"/>
      <c r="C5" s="35"/>
      <c r="D5" s="35"/>
      <c r="E5" s="35"/>
      <c r="F5" s="35"/>
      <c r="G5" s="35"/>
    </row>
    <row r="6" spans="1:9" ht="36.6" thickBot="1">
      <c r="A6" s="87" t="s">
        <v>75</v>
      </c>
      <c r="B6" s="88" t="s">
        <v>76</v>
      </c>
      <c r="C6" s="88" t="s">
        <v>77</v>
      </c>
      <c r="D6" s="88" t="s">
        <v>78</v>
      </c>
      <c r="E6" s="88" t="s">
        <v>79</v>
      </c>
      <c r="F6" s="89" t="s">
        <v>80</v>
      </c>
      <c r="G6" s="90" t="s">
        <v>81</v>
      </c>
      <c r="H6" s="90" t="s">
        <v>82</v>
      </c>
      <c r="I6" s="91"/>
    </row>
    <row r="7" spans="1:9" ht="27.6" customHeight="1">
      <c r="A7" s="189">
        <f>'1. Anagrafica'!A4:Z4</f>
        <v>0</v>
      </c>
      <c r="B7" s="191" t="str">
        <f>'1. Anagrafica'!A8</f>
        <v>Piccola impresa</v>
      </c>
      <c r="C7" s="13" t="s">
        <v>183</v>
      </c>
      <c r="D7" s="14">
        <f>'4.Programma di investimenti '!B22+'4.Programma di investimenti '!B44+'4.Programma di investimenti '!B61+'4.Programma di investimenti '!B114</f>
        <v>0</v>
      </c>
      <c r="E7" s="15">
        <f>IF('1. Anagrafica'!A8="Piccola impresa",60%,50%)</f>
        <v>0.6</v>
      </c>
      <c r="F7" s="16">
        <f>D7*E7</f>
        <v>0</v>
      </c>
      <c r="G7" s="193">
        <f>F7</f>
        <v>0</v>
      </c>
      <c r="H7" s="193">
        <f>G7-G15</f>
        <v>0</v>
      </c>
      <c r="I7" s="180"/>
    </row>
    <row r="8" spans="1:9" ht="34.200000000000003" customHeight="1">
      <c r="A8" s="190"/>
      <c r="B8" s="192"/>
      <c r="C8" s="13" t="s">
        <v>130</v>
      </c>
      <c r="D8" s="14">
        <f>'4.Programma di investimenti '!B96</f>
        <v>0</v>
      </c>
      <c r="E8" s="15">
        <v>0.5</v>
      </c>
      <c r="F8" s="17">
        <f>D8*E8</f>
        <v>0</v>
      </c>
      <c r="G8" s="194"/>
      <c r="H8" s="194"/>
      <c r="I8" s="180"/>
    </row>
    <row r="9" spans="1:9" ht="69">
      <c r="A9" s="32"/>
      <c r="B9" s="32"/>
      <c r="C9" s="32"/>
      <c r="D9" s="97"/>
      <c r="E9" s="32"/>
      <c r="F9" s="32"/>
      <c r="G9" s="98"/>
      <c r="H9" s="95" t="s">
        <v>83</v>
      </c>
      <c r="I9" s="101"/>
    </row>
    <row r="10" spans="1:9" ht="13.8">
      <c r="A10" s="32"/>
      <c r="B10" s="32"/>
      <c r="C10" s="32"/>
      <c r="D10" s="32"/>
      <c r="E10" s="32"/>
      <c r="F10" s="32"/>
      <c r="G10" s="99"/>
      <c r="H10" s="96">
        <f>IFERROR(1- (G15/G7),0)</f>
        <v>0</v>
      </c>
      <c r="I10" s="32"/>
    </row>
    <row r="11" spans="1:9" ht="13.8">
      <c r="A11" s="32"/>
      <c r="B11" s="32"/>
      <c r="C11" s="32"/>
      <c r="D11" s="32"/>
      <c r="E11" s="32"/>
      <c r="F11" s="32"/>
      <c r="G11" s="99"/>
      <c r="H11" s="99"/>
      <c r="I11" s="32"/>
    </row>
    <row r="12" spans="1:9" ht="13.8">
      <c r="A12" s="32"/>
      <c r="B12" s="32"/>
      <c r="C12" s="32"/>
      <c r="D12" s="32"/>
      <c r="E12" s="32"/>
      <c r="F12" s="32"/>
      <c r="G12" s="73"/>
      <c r="H12" s="9"/>
      <c r="I12" s="9"/>
    </row>
    <row r="13" spans="1:9" ht="14.4" thickBot="1">
      <c r="A13" s="100" t="s">
        <v>74</v>
      </c>
      <c r="B13" s="32"/>
      <c r="C13" s="32"/>
      <c r="D13" s="32"/>
      <c r="E13" s="32"/>
      <c r="F13" s="32"/>
      <c r="G13" s="32"/>
      <c r="H13" s="32"/>
      <c r="I13" s="32"/>
    </row>
    <row r="14" spans="1:9" ht="36">
      <c r="A14" s="10" t="s">
        <v>75</v>
      </c>
      <c r="B14" s="11" t="s">
        <v>76</v>
      </c>
      <c r="C14" s="11" t="s">
        <v>77</v>
      </c>
      <c r="D14" s="11" t="s">
        <v>78</v>
      </c>
      <c r="E14" s="11" t="s">
        <v>79</v>
      </c>
      <c r="F14" s="12" t="s">
        <v>80</v>
      </c>
      <c r="G14" s="12" t="s">
        <v>84</v>
      </c>
      <c r="H14" s="12"/>
      <c r="I14" s="32"/>
    </row>
    <row r="15" spans="1:9" ht="27.6" customHeight="1">
      <c r="A15" s="181">
        <f>A7</f>
        <v>0</v>
      </c>
      <c r="B15" s="183" t="str">
        <f>B7</f>
        <v>Piccola impresa</v>
      </c>
      <c r="C15" s="18" t="str">
        <f>C7</f>
        <v>ART. 14   Spese di cui alle lettere A), B), C), E) del par. 3.4, comma 1</v>
      </c>
      <c r="D15" s="19">
        <f t="shared" ref="D15:F15" si="0">D7</f>
        <v>0</v>
      </c>
      <c r="E15" s="20">
        <f t="shared" si="0"/>
        <v>0.6</v>
      </c>
      <c r="F15" s="19">
        <f t="shared" si="0"/>
        <v>0</v>
      </c>
      <c r="G15" s="185"/>
      <c r="H15" s="187" t="str">
        <f>IF(G15&gt;G7,"Importo superiore al concedibile","OK")</f>
        <v>OK</v>
      </c>
      <c r="I15" s="9"/>
    </row>
    <row r="16" spans="1:9" ht="28.2" customHeight="1">
      <c r="A16" s="182"/>
      <c r="B16" s="184"/>
      <c r="C16" s="18" t="str">
        <f>C8</f>
        <v>ART. 18   Spese di cui alle lettere D) del par. 3.4, comma 1</v>
      </c>
      <c r="D16" s="19">
        <f>D8</f>
        <v>0</v>
      </c>
      <c r="E16" s="20">
        <f>E8</f>
        <v>0.5</v>
      </c>
      <c r="F16" s="19">
        <f>F8</f>
        <v>0</v>
      </c>
      <c r="G16" s="186"/>
      <c r="H16" s="188"/>
      <c r="I16" s="9"/>
    </row>
    <row r="17" spans="1:10" ht="13.8">
      <c r="A17" s="9"/>
      <c r="B17" s="9"/>
      <c r="C17" s="9"/>
      <c r="D17" s="97"/>
      <c r="E17" s="32"/>
      <c r="F17" s="32"/>
      <c r="G17" s="98"/>
      <c r="H17" s="9"/>
      <c r="I17" s="9"/>
      <c r="J17" s="92"/>
    </row>
    <row r="18" spans="1:10">
      <c r="G18" s="93"/>
    </row>
    <row r="19" spans="1:10">
      <c r="G19" s="94"/>
    </row>
  </sheetData>
  <sheetProtection algorithmName="SHA-512" hashValue="o6e/D7TqdJ/UW75H0PKGO/SdR3ewHi1R6OQ5ufRv+bOKnM7ZgPLQTAFL15tYgWQcEcnViTdtX1/rVAQePeFq/Q==" saltValue="r5M1+5CbvltsA9fpJfBaWA==" spinCount="100000" sheet="1" objects="1" scenarios="1" formatRows="0"/>
  <mergeCells count="9">
    <mergeCell ref="I7:I8"/>
    <mergeCell ref="A15:A16"/>
    <mergeCell ref="B15:B16"/>
    <mergeCell ref="G15:G16"/>
    <mergeCell ref="H15:H16"/>
    <mergeCell ref="A7:A8"/>
    <mergeCell ref="B7:B8"/>
    <mergeCell ref="G7:G8"/>
    <mergeCell ref="H7:H8"/>
  </mergeCells>
  <conditionalFormatting sqref="A7:C7">
    <cfRule type="cellIs" dxfId="13" priority="12" operator="equal">
      <formula>0</formula>
    </cfRule>
  </conditionalFormatting>
  <conditionalFormatting sqref="A15:C15">
    <cfRule type="cellIs" dxfId="12" priority="9" operator="equal">
      <formula>0</formula>
    </cfRule>
  </conditionalFormatting>
  <conditionalFormatting sqref="D7">
    <cfRule type="containsText" dxfId="11" priority="10" operator="containsText" text="Rivedere">
      <formula>NOT(ISERROR(SEARCH("Rivedere",D7)))</formula>
    </cfRule>
  </conditionalFormatting>
  <conditionalFormatting sqref="D15">
    <cfRule type="containsText" dxfId="10" priority="7" operator="containsText" text="Rivedere">
      <formula>NOT(ISERROR(SEARCH("Rivedere",D15)))</formula>
    </cfRule>
  </conditionalFormatting>
  <conditionalFormatting sqref="F7">
    <cfRule type="containsText" dxfId="9" priority="11" operator="containsText" text="Rivedere">
      <formula>NOT(ISERROR(SEARCH("Rivedere",F7)))</formula>
    </cfRule>
  </conditionalFormatting>
  <conditionalFormatting sqref="F15">
    <cfRule type="containsText" dxfId="8" priority="8" operator="containsText" text="Rivedere">
      <formula>NOT(ISERROR(SEARCH("Rivedere",F15)))</formula>
    </cfRule>
  </conditionalFormatting>
  <conditionalFormatting sqref="H15:H16">
    <cfRule type="containsText" dxfId="7" priority="3" operator="containsText" text="OK">
      <formula>NOT(ISERROR(SEARCH("OK",H15)))</formula>
    </cfRule>
    <cfRule type="containsText" dxfId="6" priority="4" operator="containsText" text="Importo superiore al concedibile">
      <formula>NOT(ISERROR(SEARCH("Importo superiore al concedibile",H15)))</formula>
    </cfRule>
    <cfRule type="containsText" dxfId="5" priority="5" operator="containsText" text="L'importo massimo di aiuto concedibile è pari a € 90.000,00">
      <formula>NOT(ISERROR(SEARCH("L'importo massimo di aiuto concedibile è pari a € 90.000,00",H15)))</formula>
    </cfRule>
    <cfRule type="containsText" dxfId="4" priority="6" operator="containsText" text="OK">
      <formula>NOT(ISERROR(SEARCH("OK",H15)))</formula>
    </cfRule>
  </conditionalFormatting>
  <conditionalFormatting sqref="I7:I8">
    <cfRule type="containsText" dxfId="3" priority="1" operator="containsText" text="L'importo massimo di aiuto concedibile è pari a € 90.000,00">
      <formula>NOT(ISERROR(SEARCH("L'importo massimo di aiuto concedibile è pari a € 90.000,00",I7)))</formula>
    </cfRule>
    <cfRule type="containsText" dxfId="2" priority="2" operator="containsText" text="OK">
      <formula>NOT(ISERROR(SEARCH("OK",I7)))</formula>
    </cfRule>
  </conditionalFormatting>
  <printOptions horizontalCentered="1"/>
  <pageMargins left="0.70866141732283472" right="0.70866141732283472" top="0.74803149606299213" bottom="0.74803149606299213" header="0.31496062992125984" footer="0.31496062992125984"/>
  <pageSetup paperSize="9" scale="8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33E1E-AE01-4DC5-AB28-C3B352C16A8A}">
  <sheetPr>
    <pageSetUpPr fitToPage="1"/>
  </sheetPr>
  <dimension ref="A1:E14"/>
  <sheetViews>
    <sheetView topLeftCell="A3" workbookViewId="0">
      <selection activeCell="K1" sqref="K1"/>
    </sheetView>
  </sheetViews>
  <sheetFormatPr defaultRowHeight="13.2"/>
  <cols>
    <col min="1" max="1" width="26" style="6" customWidth="1"/>
    <col min="2" max="2" width="23.88671875" style="6" customWidth="1"/>
    <col min="3" max="3" width="13.6640625" style="6" bestFit="1" customWidth="1"/>
    <col min="4" max="4" width="36.88671875" style="6" customWidth="1"/>
    <col min="5" max="5" width="37" style="6" customWidth="1"/>
    <col min="6" max="16384" width="8.88671875" style="6"/>
  </cols>
  <sheetData>
    <row r="1" spans="1:5" ht="15.6">
      <c r="A1" s="104" t="s">
        <v>85</v>
      </c>
      <c r="B1" s="9"/>
      <c r="C1" s="9"/>
      <c r="D1" s="9"/>
      <c r="E1" s="9"/>
    </row>
    <row r="2" spans="1:5">
      <c r="A2" s="9"/>
      <c r="B2" s="9"/>
      <c r="C2" s="9"/>
      <c r="D2" s="9"/>
      <c r="E2" s="9"/>
    </row>
    <row r="3" spans="1:5">
      <c r="A3" s="9"/>
      <c r="B3" s="9"/>
      <c r="C3" s="9"/>
      <c r="D3" s="9"/>
      <c r="E3" s="9"/>
    </row>
    <row r="4" spans="1:5" ht="15.6">
      <c r="A4" s="200" t="s">
        <v>86</v>
      </c>
      <c r="B4" s="200"/>
      <c r="C4" s="200"/>
      <c r="D4" s="200"/>
      <c r="E4" s="200"/>
    </row>
    <row r="5" spans="1:5" ht="14.4">
      <c r="A5" s="105" t="s">
        <v>87</v>
      </c>
      <c r="B5" s="105" t="s">
        <v>88</v>
      </c>
      <c r="C5" s="201" t="s">
        <v>89</v>
      </c>
      <c r="D5" s="202"/>
      <c r="E5" s="105" t="s">
        <v>88</v>
      </c>
    </row>
    <row r="6" spans="1:5" ht="14.4">
      <c r="A6" s="106" t="s">
        <v>90</v>
      </c>
      <c r="B6" s="107">
        <f>'4.Programma di investimenti '!B4</f>
        <v>0</v>
      </c>
      <c r="C6" s="203" t="s">
        <v>91</v>
      </c>
      <c r="D6" s="204"/>
      <c r="E6" s="110">
        <f>'5.Determinazione contributo'!G15</f>
        <v>0</v>
      </c>
    </row>
    <row r="7" spans="1:5" ht="28.8">
      <c r="A7" s="106" t="s">
        <v>92</v>
      </c>
      <c r="B7" s="107">
        <f>'4.Programma di investimenti '!C4</f>
        <v>0</v>
      </c>
      <c r="C7" s="108" t="s">
        <v>93</v>
      </c>
      <c r="D7" s="109"/>
      <c r="E7" s="102"/>
    </row>
    <row r="8" spans="1:5" ht="14.4">
      <c r="A8" s="111" t="s">
        <v>94</v>
      </c>
      <c r="B8" s="103"/>
      <c r="C8" s="203" t="s">
        <v>95</v>
      </c>
      <c r="D8" s="204"/>
      <c r="E8" s="102"/>
    </row>
    <row r="9" spans="1:5" ht="14.4">
      <c r="A9" s="111" t="s">
        <v>96</v>
      </c>
      <c r="B9" s="103"/>
      <c r="C9" s="203" t="s">
        <v>96</v>
      </c>
      <c r="D9" s="204"/>
      <c r="E9" s="102"/>
    </row>
    <row r="10" spans="1:5" ht="14.4">
      <c r="A10" s="113" t="s">
        <v>97</v>
      </c>
      <c r="B10" s="112">
        <f>SUM(B6:B9)</f>
        <v>0</v>
      </c>
      <c r="C10" s="205" t="s">
        <v>98</v>
      </c>
      <c r="D10" s="206"/>
      <c r="E10" s="114">
        <f>SUM(E6:E9)</f>
        <v>0</v>
      </c>
    </row>
    <row r="11" spans="1:5" ht="13.8">
      <c r="A11" s="198" t="str">
        <f>IF(B10=E10,"OK","NON OK")</f>
        <v>OK</v>
      </c>
      <c r="B11" s="198"/>
      <c r="C11" s="198"/>
      <c r="D11" s="198"/>
      <c r="E11" s="198"/>
    </row>
    <row r="12" spans="1:5">
      <c r="A12" s="9"/>
      <c r="B12" s="9"/>
      <c r="C12" s="9"/>
      <c r="D12" s="9"/>
      <c r="E12" s="9"/>
    </row>
    <row r="13" spans="1:5" ht="14.4">
      <c r="A13" s="199" t="s">
        <v>99</v>
      </c>
      <c r="B13" s="199"/>
      <c r="C13" s="199"/>
      <c r="D13" s="199"/>
      <c r="E13" s="199"/>
    </row>
    <row r="14" spans="1:5" ht="132" customHeight="1">
      <c r="A14" s="195" t="s">
        <v>190</v>
      </c>
      <c r="B14" s="196"/>
      <c r="C14" s="196"/>
      <c r="D14" s="196"/>
      <c r="E14" s="197"/>
    </row>
  </sheetData>
  <sheetProtection algorithmName="SHA-512" hashValue="AsIn836XdzYw8X0DR5RxJSuUO58yUM0Ce14zATEZfyP4GjnEbWVDfPOM4SDAdUVPVXZfApFJQ6HpuxYzTmbZdQ==" saltValue="urzMNbo8mTsVU6+vFleDDg==" spinCount="100000" sheet="1" objects="1" scenarios="1" formatRows="0"/>
  <mergeCells count="9">
    <mergeCell ref="A14:E14"/>
    <mergeCell ref="A11:E11"/>
    <mergeCell ref="A13:E13"/>
    <mergeCell ref="A4:E4"/>
    <mergeCell ref="C5:D5"/>
    <mergeCell ref="C6:D6"/>
    <mergeCell ref="C8:D8"/>
    <mergeCell ref="C9:D9"/>
    <mergeCell ref="C10:D10"/>
  </mergeCells>
  <conditionalFormatting sqref="A11:E11">
    <cfRule type="containsText" dxfId="1" priority="1" operator="containsText" text="NON OK">
      <formula>NOT(ISERROR(SEARCH("NON OK",A11)))</formula>
    </cfRule>
    <cfRule type="containsText" dxfId="0" priority="2" operator="containsText" text="OK">
      <formula>NOT(ISERROR(SEARCH("OK",A11)))</formula>
    </cfRule>
  </conditionalFormatting>
  <printOptions horizontalCentered="1"/>
  <pageMargins left="0.70866141732283472" right="0.70866141732283472" top="0.74803149606299213" bottom="0.74803149606299213" header="0.31496062992125984" footer="0.31496062992125984"/>
  <pageSetup paperSize="9" scale="95"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2F00B-E7AC-4288-80D1-BB69889507C6}">
  <dimension ref="A1:F68"/>
  <sheetViews>
    <sheetView zoomScaleNormal="100" workbookViewId="0">
      <selection activeCell="K1" sqref="K1"/>
    </sheetView>
  </sheetViews>
  <sheetFormatPr defaultColWidth="7.5546875" defaultRowHeight="13.2"/>
  <cols>
    <col min="1" max="1" width="7.5546875" style="115"/>
    <col min="2" max="2" width="34.44140625" style="115" customWidth="1"/>
    <col min="3" max="3" width="66.33203125" style="115" bestFit="1" customWidth="1"/>
    <col min="4" max="4" width="9" style="115" customWidth="1"/>
    <col min="5" max="16384" width="7.5546875" style="115"/>
  </cols>
  <sheetData>
    <row r="1" spans="1:6" ht="13.8" thickBot="1">
      <c r="A1" s="117"/>
      <c r="B1" s="117"/>
      <c r="C1" s="117"/>
      <c r="D1" s="117"/>
      <c r="E1" s="117"/>
      <c r="F1" s="117"/>
    </row>
    <row r="2" spans="1:6" ht="14.4" thickBot="1">
      <c r="A2" s="257" t="s">
        <v>100</v>
      </c>
      <c r="B2" s="258"/>
      <c r="C2" s="118" t="s">
        <v>101</v>
      </c>
      <c r="D2" s="257" t="s">
        <v>102</v>
      </c>
      <c r="E2" s="258"/>
      <c r="F2" s="117"/>
    </row>
    <row r="3" spans="1:6" ht="14.4" thickBot="1">
      <c r="A3" s="246" t="s">
        <v>103</v>
      </c>
      <c r="B3" s="247"/>
      <c r="C3" s="247"/>
      <c r="D3" s="247"/>
      <c r="E3" s="248"/>
      <c r="F3" s="117"/>
    </row>
    <row r="4" spans="1:6" ht="27.6">
      <c r="A4" s="228" t="s">
        <v>104</v>
      </c>
      <c r="B4" s="212" t="s">
        <v>105</v>
      </c>
      <c r="C4" s="119" t="s">
        <v>129</v>
      </c>
      <c r="D4" s="228">
        <v>20</v>
      </c>
      <c r="E4" s="228">
        <v>30</v>
      </c>
      <c r="F4" s="117"/>
    </row>
    <row r="5" spans="1:6" ht="27.6">
      <c r="A5" s="228"/>
      <c r="B5" s="212"/>
      <c r="C5" s="119" t="s">
        <v>137</v>
      </c>
      <c r="D5" s="228"/>
      <c r="E5" s="228"/>
      <c r="F5" s="117"/>
    </row>
    <row r="6" spans="1:6" ht="27.6">
      <c r="A6" s="228"/>
      <c r="B6" s="212"/>
      <c r="C6" s="120" t="s">
        <v>165</v>
      </c>
      <c r="D6" s="228"/>
      <c r="E6" s="228"/>
      <c r="F6" s="117"/>
    </row>
    <row r="7" spans="1:6" ht="55.2">
      <c r="A7" s="228"/>
      <c r="B7" s="212"/>
      <c r="C7" s="120" t="s">
        <v>138</v>
      </c>
      <c r="D7" s="228"/>
      <c r="E7" s="228"/>
      <c r="F7" s="117"/>
    </row>
    <row r="8" spans="1:6" ht="31.8" customHeight="1" thickBot="1">
      <c r="A8" s="228"/>
      <c r="B8" s="212"/>
      <c r="C8" s="121" t="s">
        <v>139</v>
      </c>
      <c r="D8" s="238"/>
      <c r="E8" s="228"/>
      <c r="F8" s="117"/>
    </row>
    <row r="9" spans="1:6" ht="41.4">
      <c r="A9" s="228"/>
      <c r="B9" s="212"/>
      <c r="C9" s="119" t="s">
        <v>140</v>
      </c>
      <c r="D9" s="227">
        <v>10</v>
      </c>
      <c r="E9" s="228"/>
      <c r="F9" s="117"/>
    </row>
    <row r="10" spans="1:6" ht="13.8">
      <c r="A10" s="228"/>
      <c r="B10" s="212"/>
      <c r="C10" s="120"/>
      <c r="D10" s="228"/>
      <c r="E10" s="228"/>
      <c r="F10" s="117"/>
    </row>
    <row r="11" spans="1:6" ht="31.2" thickBot="1">
      <c r="A11" s="228"/>
      <c r="B11" s="212"/>
      <c r="C11" s="121" t="s">
        <v>141</v>
      </c>
      <c r="D11" s="238"/>
      <c r="E11" s="228"/>
      <c r="F11" s="117"/>
    </row>
    <row r="12" spans="1:6" ht="14.4" thickBot="1">
      <c r="A12" s="246" t="s">
        <v>106</v>
      </c>
      <c r="B12" s="247"/>
      <c r="C12" s="247"/>
      <c r="D12" s="247"/>
      <c r="E12" s="248"/>
      <c r="F12" s="117"/>
    </row>
    <row r="13" spans="1:6" ht="69.599999999999994" customHeight="1">
      <c r="A13" s="244" t="s">
        <v>107</v>
      </c>
      <c r="B13" s="252" t="s">
        <v>143</v>
      </c>
      <c r="C13" s="123" t="s">
        <v>142</v>
      </c>
      <c r="D13" s="254">
        <v>12</v>
      </c>
      <c r="E13" s="249">
        <v>20</v>
      </c>
      <c r="F13" s="117"/>
    </row>
    <row r="14" spans="1:6" ht="13.8" customHeight="1">
      <c r="A14" s="244"/>
      <c r="B14" s="253"/>
      <c r="C14" s="250">
        <f>'5.Determinazione contributo'!H10</f>
        <v>0</v>
      </c>
      <c r="D14" s="255"/>
      <c r="E14" s="249"/>
      <c r="F14" s="117"/>
    </row>
    <row r="15" spans="1:6" ht="13.8" customHeight="1">
      <c r="A15" s="244"/>
      <c r="B15" s="253"/>
      <c r="C15" s="250"/>
      <c r="D15" s="255"/>
      <c r="E15" s="249"/>
      <c r="F15" s="117"/>
    </row>
    <row r="16" spans="1:6" ht="14.4" customHeight="1" thickBot="1">
      <c r="A16" s="251"/>
      <c r="B16" s="253"/>
      <c r="C16" s="250"/>
      <c r="D16" s="256"/>
      <c r="E16" s="249"/>
      <c r="F16" s="117"/>
    </row>
    <row r="17" spans="1:6" ht="138">
      <c r="A17" s="227" t="s">
        <v>108</v>
      </c>
      <c r="B17" s="212" t="s">
        <v>109</v>
      </c>
      <c r="C17" s="124" t="s">
        <v>180</v>
      </c>
      <c r="D17" s="228">
        <v>8</v>
      </c>
      <c r="E17" s="228"/>
      <c r="F17" s="117"/>
    </row>
    <row r="18" spans="1:6" ht="13.8">
      <c r="A18" s="228"/>
      <c r="B18" s="212"/>
      <c r="C18" s="124"/>
      <c r="D18" s="228"/>
      <c r="E18" s="228"/>
      <c r="F18" s="117"/>
    </row>
    <row r="19" spans="1:6" ht="31.2" thickBot="1">
      <c r="A19" s="228"/>
      <c r="B19" s="212"/>
      <c r="C19" s="121" t="s">
        <v>181</v>
      </c>
      <c r="D19" s="238"/>
      <c r="E19" s="228"/>
      <c r="F19" s="117"/>
    </row>
    <row r="20" spans="1:6" ht="14.4" thickBot="1">
      <c r="A20" s="234" t="s">
        <v>110</v>
      </c>
      <c r="B20" s="235"/>
      <c r="C20" s="236"/>
      <c r="D20" s="236"/>
      <c r="E20" s="237"/>
      <c r="F20" s="117"/>
    </row>
    <row r="21" spans="1:6" ht="110.4">
      <c r="A21" s="227" t="s">
        <v>111</v>
      </c>
      <c r="B21" s="229" t="s">
        <v>112</v>
      </c>
      <c r="C21" s="125" t="s">
        <v>166</v>
      </c>
      <c r="D21" s="240">
        <v>5</v>
      </c>
      <c r="E21" s="231">
        <v>25</v>
      </c>
      <c r="F21" s="117"/>
    </row>
    <row r="22" spans="1:6" ht="14.4">
      <c r="A22" s="228"/>
      <c r="B22" s="230"/>
      <c r="C22" s="126"/>
      <c r="D22" s="241"/>
      <c r="E22" s="232"/>
      <c r="F22" s="117"/>
    </row>
    <row r="23" spans="1:6" ht="14.4">
      <c r="A23" s="228"/>
      <c r="B23" s="230"/>
      <c r="C23" s="127" t="s">
        <v>113</v>
      </c>
      <c r="D23" s="241"/>
      <c r="E23" s="232"/>
      <c r="F23" s="117"/>
    </row>
    <row r="24" spans="1:6" ht="14.4">
      <c r="A24" s="228"/>
      <c r="B24" s="230"/>
      <c r="C24" s="116"/>
      <c r="D24" s="241"/>
      <c r="E24" s="232"/>
      <c r="F24" s="117"/>
    </row>
    <row r="25" spans="1:6" ht="15" customHeight="1">
      <c r="A25" s="228"/>
      <c r="B25" s="230"/>
      <c r="C25" s="128" t="s">
        <v>144</v>
      </c>
      <c r="D25" s="241"/>
      <c r="E25" s="232"/>
      <c r="F25" s="117"/>
    </row>
    <row r="26" spans="1:6" ht="21" thickBot="1">
      <c r="A26" s="238"/>
      <c r="B26" s="239"/>
      <c r="C26" s="129" t="s">
        <v>145</v>
      </c>
      <c r="D26" s="242"/>
      <c r="E26" s="232"/>
      <c r="F26" s="117"/>
    </row>
    <row r="27" spans="1:6" ht="41.4">
      <c r="A27" s="228" t="s">
        <v>114</v>
      </c>
      <c r="B27" s="230" t="s">
        <v>115</v>
      </c>
      <c r="C27" s="130" t="s">
        <v>146</v>
      </c>
      <c r="D27" s="240">
        <v>15</v>
      </c>
      <c r="E27" s="232"/>
      <c r="F27" s="117"/>
    </row>
    <row r="28" spans="1:6" ht="27.6">
      <c r="A28" s="228"/>
      <c r="B28" s="230"/>
      <c r="C28" s="131" t="s">
        <v>147</v>
      </c>
      <c r="D28" s="241"/>
      <c r="E28" s="232"/>
      <c r="F28" s="117"/>
    </row>
    <row r="29" spans="1:6" ht="41.4">
      <c r="A29" s="228"/>
      <c r="B29" s="230"/>
      <c r="C29" s="132" t="s">
        <v>148</v>
      </c>
      <c r="D29" s="241"/>
      <c r="E29" s="232"/>
      <c r="F29" s="117"/>
    </row>
    <row r="30" spans="1:6" ht="55.2">
      <c r="A30" s="228"/>
      <c r="B30" s="230"/>
      <c r="C30" s="131" t="s">
        <v>149</v>
      </c>
      <c r="D30" s="241"/>
      <c r="E30" s="232"/>
      <c r="F30" s="117"/>
    </row>
    <row r="31" spans="1:6" ht="55.8" thickBot="1">
      <c r="A31" s="228"/>
      <c r="B31" s="230"/>
      <c r="C31" s="133" t="s">
        <v>150</v>
      </c>
      <c r="D31" s="242"/>
      <c r="E31" s="232"/>
      <c r="F31" s="117"/>
    </row>
    <row r="32" spans="1:6" ht="27.6">
      <c r="A32" s="227" t="s">
        <v>116</v>
      </c>
      <c r="B32" s="243" t="s">
        <v>117</v>
      </c>
      <c r="C32" s="124" t="s">
        <v>151</v>
      </c>
      <c r="D32" s="244">
        <v>5</v>
      </c>
      <c r="E32" s="232"/>
      <c r="F32" s="117"/>
    </row>
    <row r="33" spans="1:6" ht="55.2">
      <c r="A33" s="228"/>
      <c r="B33" s="212"/>
      <c r="C33" s="134" t="s">
        <v>152</v>
      </c>
      <c r="D33" s="244"/>
      <c r="E33" s="232"/>
      <c r="F33" s="117"/>
    </row>
    <row r="34" spans="1:6" ht="14.4" customHeight="1">
      <c r="A34" s="228"/>
      <c r="B34" s="212"/>
      <c r="C34" s="124" t="s">
        <v>178</v>
      </c>
      <c r="D34" s="244"/>
      <c r="E34" s="232"/>
      <c r="F34" s="117"/>
    </row>
    <row r="35" spans="1:6" ht="14.4" customHeight="1">
      <c r="A35" s="228"/>
      <c r="B35" s="212"/>
      <c r="C35" s="124" t="s">
        <v>177</v>
      </c>
      <c r="D35" s="244"/>
      <c r="E35" s="232"/>
      <c r="F35" s="117"/>
    </row>
    <row r="36" spans="1:6" ht="42" thickBot="1">
      <c r="A36" s="228"/>
      <c r="B36" s="212"/>
      <c r="C36" s="124" t="s">
        <v>179</v>
      </c>
      <c r="D36" s="244"/>
      <c r="E36" s="233"/>
      <c r="F36" s="117"/>
    </row>
    <row r="37" spans="1:6" ht="14.4" thickBot="1">
      <c r="A37" s="234" t="s">
        <v>118</v>
      </c>
      <c r="B37" s="235"/>
      <c r="C37" s="236"/>
      <c r="D37" s="236"/>
      <c r="E37" s="245"/>
      <c r="F37" s="117"/>
    </row>
    <row r="38" spans="1:6" ht="27.6">
      <c r="A38" s="227" t="s">
        <v>119</v>
      </c>
      <c r="B38" s="229" t="s">
        <v>120</v>
      </c>
      <c r="C38" s="130" t="s">
        <v>153</v>
      </c>
      <c r="D38" s="231">
        <v>25</v>
      </c>
      <c r="E38" s="231">
        <v>25</v>
      </c>
      <c r="F38" s="117"/>
    </row>
    <row r="39" spans="1:6" ht="27.6">
      <c r="A39" s="228"/>
      <c r="B39" s="230"/>
      <c r="C39" s="135" t="s">
        <v>154</v>
      </c>
      <c r="D39" s="232"/>
      <c r="E39" s="232"/>
      <c r="F39" s="117"/>
    </row>
    <row r="40" spans="1:6" ht="41.4">
      <c r="A40" s="228"/>
      <c r="B40" s="230"/>
      <c r="C40" s="135" t="s">
        <v>155</v>
      </c>
      <c r="D40" s="232"/>
      <c r="E40" s="232"/>
      <c r="F40" s="117"/>
    </row>
    <row r="41" spans="1:6" ht="14.4" customHeight="1">
      <c r="A41" s="228"/>
      <c r="B41" s="230"/>
      <c r="C41" s="135" t="s">
        <v>156</v>
      </c>
      <c r="D41" s="232"/>
      <c r="E41" s="232"/>
      <c r="F41" s="117"/>
    </row>
    <row r="42" spans="1:6" ht="27.6">
      <c r="A42" s="228"/>
      <c r="B42" s="230"/>
      <c r="C42" s="135" t="s">
        <v>157</v>
      </c>
      <c r="D42" s="232"/>
      <c r="E42" s="232"/>
      <c r="F42" s="117"/>
    </row>
    <row r="43" spans="1:6" ht="41.4">
      <c r="A43" s="228"/>
      <c r="B43" s="230"/>
      <c r="C43" s="131" t="s">
        <v>158</v>
      </c>
      <c r="D43" s="232"/>
      <c r="E43" s="232"/>
      <c r="F43" s="117"/>
    </row>
    <row r="44" spans="1:6" ht="55.8" thickBot="1">
      <c r="A44" s="228"/>
      <c r="B44" s="230"/>
      <c r="C44" s="136" t="s">
        <v>159</v>
      </c>
      <c r="D44" s="233"/>
      <c r="E44" s="233"/>
      <c r="F44" s="117"/>
    </row>
    <row r="45" spans="1:6" ht="16.2" thickBot="1">
      <c r="A45" s="122"/>
      <c r="B45" s="137"/>
      <c r="C45" s="138"/>
      <c r="D45" s="139"/>
      <c r="E45" s="140"/>
      <c r="F45" s="117"/>
    </row>
    <row r="46" spans="1:6" ht="14.4" thickBot="1">
      <c r="A46" s="209" t="s">
        <v>121</v>
      </c>
      <c r="B46" s="210"/>
      <c r="C46" s="211"/>
      <c r="D46" s="209">
        <v>100</v>
      </c>
      <c r="E46" s="211"/>
      <c r="F46" s="117"/>
    </row>
    <row r="47" spans="1:6">
      <c r="A47" s="117"/>
      <c r="B47" s="117"/>
      <c r="C47" s="117"/>
      <c r="D47" s="117"/>
      <c r="E47" s="117"/>
      <c r="F47" s="117"/>
    </row>
    <row r="48" spans="1:6" ht="13.8" thickBot="1">
      <c r="A48" s="141"/>
      <c r="B48" s="117"/>
      <c r="C48" s="117"/>
      <c r="D48" s="117"/>
      <c r="E48" s="117"/>
      <c r="F48" s="117"/>
    </row>
    <row r="49" spans="1:6" ht="19.8" customHeight="1">
      <c r="A49" s="214" t="s">
        <v>122</v>
      </c>
      <c r="B49" s="215"/>
      <c r="C49" s="215"/>
      <c r="D49" s="215"/>
      <c r="E49" s="216"/>
      <c r="F49" s="117"/>
    </row>
    <row r="50" spans="1:6" ht="18" customHeight="1" thickBot="1">
      <c r="A50" s="217" t="s">
        <v>123</v>
      </c>
      <c r="B50" s="218"/>
      <c r="C50" s="218"/>
      <c r="D50" s="219"/>
      <c r="E50" s="220"/>
      <c r="F50" s="117"/>
    </row>
    <row r="51" spans="1:6" ht="36" customHeight="1">
      <c r="A51" s="207" t="s">
        <v>124</v>
      </c>
      <c r="B51" s="212" t="s">
        <v>160</v>
      </c>
      <c r="C51" s="142" t="s">
        <v>161</v>
      </c>
      <c r="D51" s="221" t="s">
        <v>163</v>
      </c>
      <c r="E51" s="224">
        <v>10</v>
      </c>
      <c r="F51" s="117"/>
    </row>
    <row r="52" spans="1:6" ht="27.6">
      <c r="A52" s="207"/>
      <c r="B52" s="212"/>
      <c r="C52" s="142" t="s">
        <v>125</v>
      </c>
      <c r="D52" s="222"/>
      <c r="E52" s="225"/>
      <c r="F52" s="117"/>
    </row>
    <row r="53" spans="1:6" ht="13.2" customHeight="1">
      <c r="A53" s="207"/>
      <c r="B53" s="212"/>
      <c r="C53" s="155"/>
      <c r="D53" s="222"/>
      <c r="E53" s="225"/>
      <c r="F53" s="117"/>
    </row>
    <row r="54" spans="1:6" ht="13.2" customHeight="1">
      <c r="A54" s="207"/>
      <c r="B54" s="212"/>
      <c r="C54" s="155"/>
      <c r="D54" s="222"/>
      <c r="E54" s="225"/>
      <c r="F54" s="117"/>
    </row>
    <row r="55" spans="1:6" ht="27.6">
      <c r="A55" s="207"/>
      <c r="B55" s="212"/>
      <c r="C55" s="142" t="s">
        <v>162</v>
      </c>
      <c r="D55" s="222"/>
      <c r="E55" s="225"/>
      <c r="F55" s="117"/>
    </row>
    <row r="56" spans="1:6" ht="13.2" customHeight="1">
      <c r="A56" s="207"/>
      <c r="B56" s="212"/>
      <c r="C56" s="155"/>
      <c r="D56" s="222"/>
      <c r="E56" s="225"/>
      <c r="F56" s="117"/>
    </row>
    <row r="57" spans="1:6" ht="13.8" customHeight="1" thickBot="1">
      <c r="A57" s="208"/>
      <c r="B57" s="213"/>
      <c r="C57" s="143"/>
      <c r="D57" s="223"/>
      <c r="E57" s="226"/>
      <c r="F57" s="117"/>
    </row>
    <row r="58" spans="1:6" ht="13.8" thickBot="1">
      <c r="A58" s="117"/>
      <c r="B58" s="117"/>
      <c r="C58" s="117"/>
      <c r="D58" s="117"/>
      <c r="E58" s="117"/>
      <c r="F58" s="117"/>
    </row>
    <row r="59" spans="1:6" ht="73.8" customHeight="1">
      <c r="A59" s="265" t="s">
        <v>167</v>
      </c>
      <c r="B59" s="266"/>
      <c r="C59" s="266"/>
      <c r="D59" s="266"/>
      <c r="E59" s="267"/>
      <c r="F59" s="117"/>
    </row>
    <row r="60" spans="1:6" ht="49.2" customHeight="1">
      <c r="A60" s="268" t="s">
        <v>168</v>
      </c>
      <c r="B60" s="269"/>
      <c r="C60" s="269"/>
      <c r="D60" s="269"/>
      <c r="E60" s="270"/>
      <c r="F60" s="117"/>
    </row>
    <row r="61" spans="1:6" ht="20.399999999999999" customHeight="1">
      <c r="A61" s="259" t="s">
        <v>169</v>
      </c>
      <c r="B61" s="260"/>
      <c r="C61" s="260"/>
      <c r="D61" s="260"/>
      <c r="E61" s="261"/>
      <c r="F61" s="117"/>
    </row>
    <row r="62" spans="1:6" ht="57" customHeight="1">
      <c r="A62" s="268" t="s">
        <v>170</v>
      </c>
      <c r="B62" s="269"/>
      <c r="C62" s="269"/>
      <c r="D62" s="269"/>
      <c r="E62" s="270"/>
      <c r="F62" s="117"/>
    </row>
    <row r="63" spans="1:6" ht="13.8">
      <c r="A63" s="271"/>
      <c r="B63" s="272"/>
      <c r="C63" s="272"/>
      <c r="D63" s="272"/>
      <c r="E63" s="273"/>
      <c r="F63" s="117"/>
    </row>
    <row r="64" spans="1:6" ht="22.2" customHeight="1">
      <c r="A64" s="259" t="s">
        <v>171</v>
      </c>
      <c r="B64" s="260"/>
      <c r="C64" s="260"/>
      <c r="D64" s="260"/>
      <c r="E64" s="261"/>
      <c r="F64" s="117"/>
    </row>
    <row r="65" spans="1:6" ht="30" customHeight="1">
      <c r="A65" s="144"/>
      <c r="B65" s="145" t="s">
        <v>189</v>
      </c>
      <c r="C65" s="146">
        <f>'5.Determinazione contributo'!G15</f>
        <v>0</v>
      </c>
      <c r="D65" s="147"/>
      <c r="E65" s="148"/>
      <c r="F65" s="117"/>
    </row>
    <row r="66" spans="1:6" ht="13.8">
      <c r="A66" s="149"/>
      <c r="B66" s="150"/>
      <c r="C66" s="150"/>
      <c r="D66" s="150"/>
      <c r="E66" s="151"/>
    </row>
    <row r="67" spans="1:6" ht="13.8">
      <c r="A67" s="262" t="s">
        <v>172</v>
      </c>
      <c r="B67" s="263"/>
      <c r="C67" s="263"/>
      <c r="D67" s="263"/>
      <c r="E67" s="264"/>
    </row>
    <row r="68" spans="1:6" ht="15" thickBot="1">
      <c r="A68" s="152"/>
      <c r="B68" s="153"/>
      <c r="C68" s="153"/>
      <c r="D68" s="153"/>
      <c r="E68" s="154"/>
    </row>
  </sheetData>
  <sheetProtection algorithmName="SHA-512" hashValue="k0i9Vx4cqSfhgRtgZmrFYaNIsocAVYhQmuFazVCF56BHKlgwvpB5dexlWnxseNk20ZyWKskW44l6A6n34HDv1A==" saltValue="cBIhG+cE8J/VtkZUnnvc2w==" spinCount="100000" sheet="1" objects="1" scenarios="1" formatRows="0"/>
  <mergeCells count="48">
    <mergeCell ref="A64:E64"/>
    <mergeCell ref="A67:E67"/>
    <mergeCell ref="A59:E59"/>
    <mergeCell ref="A60:E60"/>
    <mergeCell ref="A61:E61"/>
    <mergeCell ref="A62:E62"/>
    <mergeCell ref="A63:E63"/>
    <mergeCell ref="A2:B2"/>
    <mergeCell ref="D2:E2"/>
    <mergeCell ref="A3:E3"/>
    <mergeCell ref="A4:A11"/>
    <mergeCell ref="B4:B11"/>
    <mergeCell ref="D4:D8"/>
    <mergeCell ref="E4:E11"/>
    <mergeCell ref="D9:D11"/>
    <mergeCell ref="A12:E12"/>
    <mergeCell ref="E13:E19"/>
    <mergeCell ref="C14:C16"/>
    <mergeCell ref="A17:A19"/>
    <mergeCell ref="B17:B19"/>
    <mergeCell ref="D17:D19"/>
    <mergeCell ref="A13:A16"/>
    <mergeCell ref="B13:B16"/>
    <mergeCell ref="D13:D16"/>
    <mergeCell ref="A38:A44"/>
    <mergeCell ref="B38:B44"/>
    <mergeCell ref="D38:D44"/>
    <mergeCell ref="E38:E44"/>
    <mergeCell ref="A20:E20"/>
    <mergeCell ref="A21:A26"/>
    <mergeCell ref="B21:B26"/>
    <mergeCell ref="D21:D26"/>
    <mergeCell ref="A27:A31"/>
    <mergeCell ref="B27:B31"/>
    <mergeCell ref="D27:D31"/>
    <mergeCell ref="A32:A36"/>
    <mergeCell ref="B32:B36"/>
    <mergeCell ref="D32:D36"/>
    <mergeCell ref="A37:E37"/>
    <mergeCell ref="E21:E36"/>
    <mergeCell ref="A51:A57"/>
    <mergeCell ref="A46:C46"/>
    <mergeCell ref="D46:E46"/>
    <mergeCell ref="B51:B57"/>
    <mergeCell ref="A49:E49"/>
    <mergeCell ref="A50:E50"/>
    <mergeCell ref="D51:D57"/>
    <mergeCell ref="E51:E57"/>
  </mergeCells>
  <printOptions horizontalCentered="1"/>
  <pageMargins left="0.70866141732283472" right="0.70866141732283472" top="0.74803149606299213" bottom="0.74803149606299213" header="0.31496062992125984" footer="0.31496062992125984"/>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202" r:id="rId4" name="Check Box 10">
              <controlPr defaultSize="0" autoFill="0" autoLine="0" autoPict="0">
                <anchor moveWithCells="1">
                  <from>
                    <xdr:col>2</xdr:col>
                    <xdr:colOff>0</xdr:colOff>
                    <xdr:row>3</xdr:row>
                    <xdr:rowOff>320040</xdr:rowOff>
                  </from>
                  <to>
                    <xdr:col>2</xdr:col>
                    <xdr:colOff>1059180</xdr:colOff>
                    <xdr:row>4</xdr:row>
                    <xdr:rowOff>213360</xdr:rowOff>
                  </to>
                </anchor>
              </controlPr>
            </control>
          </mc:Choice>
        </mc:AlternateContent>
        <mc:AlternateContent xmlns:mc="http://schemas.openxmlformats.org/markup-compatibility/2006">
          <mc:Choice Requires="x14">
            <control shapeId="8203" r:id="rId5" name="Check Box 11">
              <controlPr defaultSize="0" autoFill="0" autoLine="0" autoPict="0">
                <anchor moveWithCells="1">
                  <from>
                    <xdr:col>2</xdr:col>
                    <xdr:colOff>7620</xdr:colOff>
                    <xdr:row>4</xdr:row>
                    <xdr:rowOff>327660</xdr:rowOff>
                  </from>
                  <to>
                    <xdr:col>2</xdr:col>
                    <xdr:colOff>1066800</xdr:colOff>
                    <xdr:row>5</xdr:row>
                    <xdr:rowOff>220980</xdr:rowOff>
                  </to>
                </anchor>
              </controlPr>
            </control>
          </mc:Choice>
        </mc:AlternateContent>
        <mc:AlternateContent xmlns:mc="http://schemas.openxmlformats.org/markup-compatibility/2006">
          <mc:Choice Requires="x14">
            <control shapeId="8204" r:id="rId6" name="Check Box 12">
              <controlPr defaultSize="0" autoFill="0" autoLine="0" autoPict="0">
                <anchor moveWithCells="1">
                  <from>
                    <xdr:col>2</xdr:col>
                    <xdr:colOff>15240</xdr:colOff>
                    <xdr:row>5</xdr:row>
                    <xdr:rowOff>342900</xdr:rowOff>
                  </from>
                  <to>
                    <xdr:col>2</xdr:col>
                    <xdr:colOff>1074420</xdr:colOff>
                    <xdr:row>6</xdr:row>
                    <xdr:rowOff>236220</xdr:rowOff>
                  </to>
                </anchor>
              </controlPr>
            </control>
          </mc:Choice>
        </mc:AlternateContent>
        <mc:AlternateContent xmlns:mc="http://schemas.openxmlformats.org/markup-compatibility/2006">
          <mc:Choice Requires="x14">
            <control shapeId="8229" r:id="rId7" name="Check Box 37">
              <controlPr defaultSize="0" autoFill="0" autoLine="0" autoPict="0">
                <anchor moveWithCells="1">
                  <from>
                    <xdr:col>2</xdr:col>
                    <xdr:colOff>30480</xdr:colOff>
                    <xdr:row>41</xdr:row>
                    <xdr:rowOff>342900</xdr:rowOff>
                  </from>
                  <to>
                    <xdr:col>2</xdr:col>
                    <xdr:colOff>1089660</xdr:colOff>
                    <xdr:row>42</xdr:row>
                    <xdr:rowOff>236220</xdr:rowOff>
                  </to>
                </anchor>
              </controlPr>
            </control>
          </mc:Choice>
        </mc:AlternateContent>
        <mc:AlternateContent xmlns:mc="http://schemas.openxmlformats.org/markup-compatibility/2006">
          <mc:Choice Requires="x14">
            <control shapeId="8231" r:id="rId8" name="Check Box 39">
              <controlPr defaultSize="0" autoFill="0" autoLine="0" autoPict="0">
                <anchor moveWithCells="1">
                  <from>
                    <xdr:col>2</xdr:col>
                    <xdr:colOff>38100</xdr:colOff>
                    <xdr:row>40</xdr:row>
                    <xdr:rowOff>175260</xdr:rowOff>
                  </from>
                  <to>
                    <xdr:col>2</xdr:col>
                    <xdr:colOff>1097280</xdr:colOff>
                    <xdr:row>41</xdr:row>
                    <xdr:rowOff>228600</xdr:rowOff>
                  </to>
                </anchor>
              </controlPr>
            </control>
          </mc:Choice>
        </mc:AlternateContent>
        <mc:AlternateContent xmlns:mc="http://schemas.openxmlformats.org/markup-compatibility/2006">
          <mc:Choice Requires="x14">
            <control shapeId="8233" r:id="rId9" name="Check Box 41">
              <controlPr defaultSize="0" autoFill="0" autoLine="0" autoPict="0">
                <anchor moveWithCells="1">
                  <from>
                    <xdr:col>2</xdr:col>
                    <xdr:colOff>38100</xdr:colOff>
                    <xdr:row>39</xdr:row>
                    <xdr:rowOff>487680</xdr:rowOff>
                  </from>
                  <to>
                    <xdr:col>2</xdr:col>
                    <xdr:colOff>1097280</xdr:colOff>
                    <xdr:row>41</xdr:row>
                    <xdr:rowOff>22860</xdr:rowOff>
                  </to>
                </anchor>
              </controlPr>
            </control>
          </mc:Choice>
        </mc:AlternateContent>
        <mc:AlternateContent xmlns:mc="http://schemas.openxmlformats.org/markup-compatibility/2006">
          <mc:Choice Requires="x14">
            <control shapeId="8234" r:id="rId10" name="Check Box 42">
              <controlPr defaultSize="0" autoFill="0" autoLine="0" autoPict="0">
                <anchor moveWithCells="1">
                  <from>
                    <xdr:col>2</xdr:col>
                    <xdr:colOff>45720</xdr:colOff>
                    <xdr:row>38</xdr:row>
                    <xdr:rowOff>320040</xdr:rowOff>
                  </from>
                  <to>
                    <xdr:col>2</xdr:col>
                    <xdr:colOff>1104900</xdr:colOff>
                    <xdr:row>39</xdr:row>
                    <xdr:rowOff>213360</xdr:rowOff>
                  </to>
                </anchor>
              </controlPr>
            </control>
          </mc:Choice>
        </mc:AlternateContent>
        <mc:AlternateContent xmlns:mc="http://schemas.openxmlformats.org/markup-compatibility/2006">
          <mc:Choice Requires="x14">
            <control shapeId="8236" r:id="rId11" name="Check Box 44">
              <controlPr defaultSize="0" autoFill="0" autoLine="0" autoPict="0">
                <anchor moveWithCells="1">
                  <from>
                    <xdr:col>2</xdr:col>
                    <xdr:colOff>38100</xdr:colOff>
                    <xdr:row>37</xdr:row>
                    <xdr:rowOff>304800</xdr:rowOff>
                  </from>
                  <to>
                    <xdr:col>2</xdr:col>
                    <xdr:colOff>1097280</xdr:colOff>
                    <xdr:row>38</xdr:row>
                    <xdr:rowOff>198120</xdr:rowOff>
                  </to>
                </anchor>
              </controlPr>
            </control>
          </mc:Choice>
        </mc:AlternateContent>
        <mc:AlternateContent xmlns:mc="http://schemas.openxmlformats.org/markup-compatibility/2006">
          <mc:Choice Requires="x14">
            <control shapeId="8237" r:id="rId12" name="Check Box 45">
              <controlPr defaultSize="0" autoFill="0" autoLine="0" autoPict="0">
                <anchor moveWithCells="1">
                  <from>
                    <xdr:col>2</xdr:col>
                    <xdr:colOff>7620</xdr:colOff>
                    <xdr:row>26</xdr:row>
                    <xdr:rowOff>480060</xdr:rowOff>
                  </from>
                  <to>
                    <xdr:col>2</xdr:col>
                    <xdr:colOff>1066800</xdr:colOff>
                    <xdr:row>27</xdr:row>
                    <xdr:rowOff>220980</xdr:rowOff>
                  </to>
                </anchor>
              </controlPr>
            </control>
          </mc:Choice>
        </mc:AlternateContent>
        <mc:AlternateContent xmlns:mc="http://schemas.openxmlformats.org/markup-compatibility/2006">
          <mc:Choice Requires="x14">
            <control shapeId="8238" r:id="rId13" name="Check Box 46">
              <controlPr defaultSize="0" autoFill="0" autoLine="0" autoPict="0">
                <anchor moveWithCells="1">
                  <from>
                    <xdr:col>2</xdr:col>
                    <xdr:colOff>22860</xdr:colOff>
                    <xdr:row>27</xdr:row>
                    <xdr:rowOff>312420</xdr:rowOff>
                  </from>
                  <to>
                    <xdr:col>2</xdr:col>
                    <xdr:colOff>1082040</xdr:colOff>
                    <xdr:row>28</xdr:row>
                    <xdr:rowOff>228600</xdr:rowOff>
                  </to>
                </anchor>
              </controlPr>
            </control>
          </mc:Choice>
        </mc:AlternateContent>
        <mc:AlternateContent xmlns:mc="http://schemas.openxmlformats.org/markup-compatibility/2006">
          <mc:Choice Requires="x14">
            <control shapeId="8239" r:id="rId14" name="Check Box 47">
              <controlPr defaultSize="0" autoFill="0" autoLine="0" autoPict="0">
                <anchor moveWithCells="1">
                  <from>
                    <xdr:col>2</xdr:col>
                    <xdr:colOff>7620</xdr:colOff>
                    <xdr:row>28</xdr:row>
                    <xdr:rowOff>480060</xdr:rowOff>
                  </from>
                  <to>
                    <xdr:col>2</xdr:col>
                    <xdr:colOff>1066800</xdr:colOff>
                    <xdr:row>29</xdr:row>
                    <xdr:rowOff>220980</xdr:rowOff>
                  </to>
                </anchor>
              </controlPr>
            </control>
          </mc:Choice>
        </mc:AlternateContent>
        <mc:AlternateContent xmlns:mc="http://schemas.openxmlformats.org/markup-compatibility/2006">
          <mc:Choice Requires="x14">
            <control shapeId="8240" r:id="rId15" name="Check Box 48">
              <controlPr defaultSize="0" autoFill="0" autoLine="0" autoPict="0">
                <anchor moveWithCells="1">
                  <from>
                    <xdr:col>2</xdr:col>
                    <xdr:colOff>22860</xdr:colOff>
                    <xdr:row>32</xdr:row>
                    <xdr:rowOff>662940</xdr:rowOff>
                  </from>
                  <to>
                    <xdr:col>2</xdr:col>
                    <xdr:colOff>1082040</xdr:colOff>
                    <xdr:row>34</xdr:row>
                    <xdr:rowOff>45720</xdr:rowOff>
                  </to>
                </anchor>
              </controlPr>
            </control>
          </mc:Choice>
        </mc:AlternateContent>
        <mc:AlternateContent xmlns:mc="http://schemas.openxmlformats.org/markup-compatibility/2006">
          <mc:Choice Requires="x14">
            <control shapeId="8241" r:id="rId16" name="Check Box 49">
              <controlPr defaultSize="0" autoFill="0" autoLine="0" autoPict="0">
                <anchor moveWithCells="1">
                  <from>
                    <xdr:col>2</xdr:col>
                    <xdr:colOff>38100</xdr:colOff>
                    <xdr:row>34</xdr:row>
                    <xdr:rowOff>121920</xdr:rowOff>
                  </from>
                  <to>
                    <xdr:col>2</xdr:col>
                    <xdr:colOff>1097280</xdr:colOff>
                    <xdr:row>35</xdr:row>
                    <xdr:rowOff>205740</xdr:rowOff>
                  </to>
                </anchor>
              </controlPr>
            </control>
          </mc:Choice>
        </mc:AlternateContent>
        <mc:AlternateContent xmlns:mc="http://schemas.openxmlformats.org/markup-compatibility/2006">
          <mc:Choice Requires="x14">
            <control shapeId="8242" r:id="rId17" name="Check Box 50">
              <controlPr defaultSize="0" autoFill="0" autoLine="0" autoPict="0">
                <anchor moveWithCells="1">
                  <from>
                    <xdr:col>2</xdr:col>
                    <xdr:colOff>38100</xdr:colOff>
                    <xdr:row>33</xdr:row>
                    <xdr:rowOff>137160</xdr:rowOff>
                  </from>
                  <to>
                    <xdr:col>2</xdr:col>
                    <xdr:colOff>1097280</xdr:colOff>
                    <xdr:row>35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8</vt:i4>
      </vt:variant>
    </vt:vector>
  </HeadingPairs>
  <TitlesOfParts>
    <vt:vector size="16" baseType="lpstr">
      <vt:lpstr>copertina</vt:lpstr>
      <vt:lpstr>1. Anagrafica</vt:lpstr>
      <vt:lpstr>2. Proposta prog. e criteri</vt:lpstr>
      <vt:lpstr>3. Conto economico previsionale</vt:lpstr>
      <vt:lpstr>4.Programma di investimenti </vt:lpstr>
      <vt:lpstr>5.Determinazione contributo</vt:lpstr>
      <vt:lpstr>6.Piano di copertura</vt:lpstr>
      <vt:lpstr>7.Criteri  di valutazione</vt:lpstr>
      <vt:lpstr>'7.Criteri  di valutazione'!_ftnref1</vt:lpstr>
      <vt:lpstr>'7.Criteri  di valutazione'!_Hlk183278506</vt:lpstr>
      <vt:lpstr>'7.Criteri  di valutazione'!_Hlk183279715</vt:lpstr>
      <vt:lpstr>'1. Anagrafica'!Area_stampa</vt:lpstr>
      <vt:lpstr>'2. Proposta prog. e criteri'!Area_stampa</vt:lpstr>
      <vt:lpstr>'3. Conto economico previsionale'!Area_stampa</vt:lpstr>
      <vt:lpstr>'4.Programma di investimenti '!Area_stampa</vt:lpstr>
      <vt:lpstr>'5.Determinazione contributo'!Area_stampa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dc:creator>
  <cp:lastModifiedBy>Corrado Musitano</cp:lastModifiedBy>
  <cp:lastPrinted>2025-01-30T10:48:16Z</cp:lastPrinted>
  <dcterms:created xsi:type="dcterms:W3CDTF">2015-06-05T18:19:34Z</dcterms:created>
  <dcterms:modified xsi:type="dcterms:W3CDTF">2025-02-19T11:11:54Z</dcterms:modified>
</cp:coreProperties>
</file>